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rismannhardt/Desktop/"/>
    </mc:Choice>
  </mc:AlternateContent>
  <xr:revisionPtr revIDLastSave="0" documentId="8_{D3FED703-597E-1E4C-A9B9-99A88434390A}" xr6:coauthVersionLast="47" xr6:coauthVersionMax="47" xr10:uidLastSave="{00000000-0000-0000-0000-000000000000}"/>
  <bookViews>
    <workbookView xWindow="980" yWindow="500" windowWidth="27820" windowHeight="17500" xr2:uid="{00000000-000D-0000-FFFF-FFFF00000000}"/>
  </bookViews>
  <sheets>
    <sheet name="Los 1 | CCB - Preisblatt" sheetId="1" r:id="rId1"/>
    <sheet name="Los 2 | AA - Preisblatt" sheetId="2" r:id="rId2"/>
  </sheets>
  <definedNames>
    <definedName name="_xlnm.Print_Titles" localSheetId="0">'Los 1 | CCB - Preisblatt'!$1:$4</definedName>
    <definedName name="_xlnm.Print_Titles" localSheetId="1">'Los 2 | AA - Preisblatt'!$1:$4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1" l="1"/>
  <c r="C148" i="2"/>
  <c r="B148" i="2"/>
  <c r="G148" i="2" s="1"/>
  <c r="A148" i="2"/>
  <c r="C147" i="2"/>
  <c r="B147" i="2"/>
  <c r="G147" i="2" s="1"/>
  <c r="A147" i="2"/>
  <c r="C146" i="2"/>
  <c r="B146" i="2"/>
  <c r="G146" i="2" s="1"/>
  <c r="A146" i="2"/>
  <c r="C145" i="2"/>
  <c r="B145" i="2"/>
  <c r="G145" i="2" s="1"/>
  <c r="A145" i="2"/>
  <c r="C144" i="2"/>
  <c r="B144" i="2"/>
  <c r="G144" i="2" s="1"/>
  <c r="A144" i="2"/>
  <c r="C143" i="2"/>
  <c r="B143" i="2"/>
  <c r="G143" i="2" s="1"/>
  <c r="A143" i="2"/>
  <c r="C142" i="2"/>
  <c r="B142" i="2"/>
  <c r="G142" i="2" s="1"/>
  <c r="A142" i="2"/>
  <c r="C141" i="2"/>
  <c r="B141" i="2"/>
  <c r="G141" i="2" s="1"/>
  <c r="A141" i="2"/>
  <c r="C140" i="2"/>
  <c r="B140" i="2"/>
  <c r="G140" i="2" s="1"/>
  <c r="A140" i="2"/>
  <c r="C139" i="2"/>
  <c r="B139" i="2"/>
  <c r="G139" i="2" s="1"/>
  <c r="A139" i="2"/>
  <c r="C138" i="2"/>
  <c r="B138" i="2"/>
  <c r="G138" i="2" s="1"/>
  <c r="A138" i="2"/>
  <c r="C137" i="2"/>
  <c r="B137" i="2"/>
  <c r="G137" i="2" s="1"/>
  <c r="A137" i="2"/>
  <c r="C136" i="2"/>
  <c r="B136" i="2"/>
  <c r="G136" i="2" s="1"/>
  <c r="A136" i="2"/>
  <c r="C135" i="2"/>
  <c r="B135" i="2"/>
  <c r="G135" i="2" s="1"/>
  <c r="A135" i="2"/>
  <c r="C134" i="2"/>
  <c r="B134" i="2"/>
  <c r="G134" i="2" s="1"/>
  <c r="A134" i="2"/>
  <c r="G132" i="2"/>
  <c r="H131" i="2"/>
  <c r="H130" i="2"/>
  <c r="H132" i="2" s="1"/>
  <c r="H147" i="2" s="1"/>
  <c r="H129" i="2"/>
  <c r="G127" i="2"/>
  <c r="H126" i="2"/>
  <c r="H127" i="2" s="1"/>
  <c r="H146" i="2" s="1"/>
  <c r="H148" i="2" s="1"/>
  <c r="H123" i="2"/>
  <c r="H144" i="2" s="1"/>
  <c r="G123" i="2"/>
  <c r="H120" i="2"/>
  <c r="H143" i="2" s="1"/>
  <c r="G120" i="2"/>
  <c r="G117" i="2"/>
  <c r="H116" i="2"/>
  <c r="H114" i="2"/>
  <c r="H117" i="2" s="1"/>
  <c r="H142" i="2" s="1"/>
  <c r="H112" i="2"/>
  <c r="H141" i="2" s="1"/>
  <c r="G112" i="2"/>
  <c r="G109" i="2"/>
  <c r="H107" i="2"/>
  <c r="H109" i="2" s="1"/>
  <c r="H140" i="2" s="1"/>
  <c r="H145" i="2" s="1"/>
  <c r="G104" i="2"/>
  <c r="H103" i="2"/>
  <c r="H101" i="2"/>
  <c r="H100" i="2"/>
  <c r="H104" i="2" s="1"/>
  <c r="H138" i="2" s="1"/>
  <c r="G97" i="2"/>
  <c r="H96" i="2"/>
  <c r="H93" i="2"/>
  <c r="H90" i="2"/>
  <c r="H97" i="2" s="1"/>
  <c r="H137" i="2" s="1"/>
  <c r="G73" i="2"/>
  <c r="H72" i="2"/>
  <c r="H70" i="2"/>
  <c r="H66" i="2"/>
  <c r="H64" i="2"/>
  <c r="H59" i="2"/>
  <c r="H58" i="2"/>
  <c r="H57" i="2"/>
  <c r="H56" i="2"/>
  <c r="H55" i="2"/>
  <c r="H54" i="2"/>
  <c r="H53" i="2"/>
  <c r="H52" i="2"/>
  <c r="G49" i="2"/>
  <c r="H48" i="2"/>
  <c r="H46" i="2"/>
  <c r="H44" i="2"/>
  <c r="H40" i="2"/>
  <c r="H38" i="2"/>
  <c r="H31" i="2"/>
  <c r="H49" i="2" s="1"/>
  <c r="H135" i="2" s="1"/>
  <c r="G25" i="2"/>
  <c r="H24" i="2"/>
  <c r="H10" i="2"/>
  <c r="H8" i="2"/>
  <c r="H25" i="2" s="1"/>
  <c r="H134" i="2" s="1"/>
  <c r="C169" i="1"/>
  <c r="B169" i="1"/>
  <c r="G169" i="1" s="1"/>
  <c r="A169" i="1"/>
  <c r="C168" i="1"/>
  <c r="B168" i="1"/>
  <c r="G168" i="1" s="1"/>
  <c r="A168" i="1"/>
  <c r="C167" i="1"/>
  <c r="B167" i="1"/>
  <c r="G167" i="1" s="1"/>
  <c r="A167" i="1"/>
  <c r="C166" i="1"/>
  <c r="B166" i="1"/>
  <c r="G166" i="1" s="1"/>
  <c r="A166" i="1"/>
  <c r="C165" i="1"/>
  <c r="B165" i="1"/>
  <c r="G165" i="1" s="1"/>
  <c r="A165" i="1"/>
  <c r="C164" i="1"/>
  <c r="B164" i="1"/>
  <c r="G164" i="1" s="1"/>
  <c r="A164" i="1"/>
  <c r="C163" i="1"/>
  <c r="B163" i="1"/>
  <c r="G163" i="1" s="1"/>
  <c r="A163" i="1"/>
  <c r="C162" i="1"/>
  <c r="B162" i="1"/>
  <c r="G162" i="1" s="1"/>
  <c r="A162" i="1"/>
  <c r="C161" i="1"/>
  <c r="B161" i="1"/>
  <c r="G161" i="1" s="1"/>
  <c r="A161" i="1"/>
  <c r="C160" i="1"/>
  <c r="B160" i="1"/>
  <c r="G160" i="1" s="1"/>
  <c r="A160" i="1"/>
  <c r="C159" i="1"/>
  <c r="B159" i="1"/>
  <c r="G159" i="1" s="1"/>
  <c r="A159" i="1"/>
  <c r="C158" i="1"/>
  <c r="B158" i="1"/>
  <c r="G158" i="1" s="1"/>
  <c r="A158" i="1"/>
  <c r="C157" i="1"/>
  <c r="B157" i="1"/>
  <c r="G157" i="1" s="1"/>
  <c r="A157" i="1"/>
  <c r="C156" i="1"/>
  <c r="B156" i="1"/>
  <c r="G156" i="1" s="1"/>
  <c r="A156" i="1"/>
  <c r="C155" i="1"/>
  <c r="B155" i="1"/>
  <c r="G155" i="1" s="1"/>
  <c r="A155" i="1"/>
  <c r="C154" i="1"/>
  <c r="B154" i="1"/>
  <c r="G154" i="1" s="1"/>
  <c r="A154" i="1"/>
  <c r="C153" i="1"/>
  <c r="B153" i="1"/>
  <c r="G153" i="1" s="1"/>
  <c r="A153" i="1"/>
  <c r="G151" i="1"/>
  <c r="H150" i="1"/>
  <c r="H149" i="1"/>
  <c r="H148" i="1"/>
  <c r="H151" i="1" s="1"/>
  <c r="G146" i="1"/>
  <c r="H145" i="1"/>
  <c r="H146" i="1" s="1"/>
  <c r="H167" i="1" s="1"/>
  <c r="G142" i="1"/>
  <c r="H141" i="1"/>
  <c r="H142" i="1" s="1"/>
  <c r="H165" i="1" s="1"/>
  <c r="G139" i="1"/>
  <c r="H138" i="1"/>
  <c r="H139" i="1" s="1"/>
  <c r="H164" i="1" s="1"/>
  <c r="G136" i="1"/>
  <c r="H135" i="1"/>
  <c r="H134" i="1"/>
  <c r="H136" i="1" s="1"/>
  <c r="H163" i="1" s="1"/>
  <c r="H133" i="1"/>
  <c r="G131" i="1"/>
  <c r="H130" i="1"/>
  <c r="H129" i="1"/>
  <c r="H131" i="1" s="1"/>
  <c r="H162" i="1" s="1"/>
  <c r="H128" i="1"/>
  <c r="H127" i="1"/>
  <c r="G125" i="1"/>
  <c r="H124" i="1"/>
  <c r="H123" i="1"/>
  <c r="H125" i="1" s="1"/>
  <c r="H161" i="1" s="1"/>
  <c r="G121" i="1"/>
  <c r="H120" i="1"/>
  <c r="H119" i="1"/>
  <c r="H121" i="1" s="1"/>
  <c r="H160" i="1" s="1"/>
  <c r="G116" i="1"/>
  <c r="H115" i="1"/>
  <c r="H113" i="1"/>
  <c r="H112" i="1"/>
  <c r="H110" i="1"/>
  <c r="H109" i="1"/>
  <c r="H108" i="1"/>
  <c r="E106" i="1"/>
  <c r="H106" i="1" s="1"/>
  <c r="E105" i="1"/>
  <c r="H105" i="1" s="1"/>
  <c r="E104" i="1"/>
  <c r="H104" i="1" s="1"/>
  <c r="E103" i="1"/>
  <c r="H103" i="1" s="1"/>
  <c r="H102" i="1"/>
  <c r="G99" i="1"/>
  <c r="H98" i="1"/>
  <c r="H96" i="1"/>
  <c r="H95" i="1"/>
  <c r="G92" i="1"/>
  <c r="H91" i="1"/>
  <c r="H89" i="1"/>
  <c r="H88" i="1"/>
  <c r="H86" i="1"/>
  <c r="H85" i="1"/>
  <c r="H84" i="1"/>
  <c r="H83" i="1"/>
  <c r="H81" i="1"/>
  <c r="H80" i="1"/>
  <c r="H79" i="1"/>
  <c r="H78" i="1"/>
  <c r="H77" i="1"/>
  <c r="H75" i="1"/>
  <c r="H74" i="1"/>
  <c r="H73" i="1"/>
  <c r="H72" i="1"/>
  <c r="H71" i="1"/>
  <c r="H70" i="1"/>
  <c r="G67" i="1"/>
  <c r="H66" i="1"/>
  <c r="H64" i="1"/>
  <c r="H63" i="1"/>
  <c r="H61" i="1"/>
  <c r="H60" i="1"/>
  <c r="H59" i="1"/>
  <c r="H58" i="1"/>
  <c r="H55" i="1"/>
  <c r="H54" i="1"/>
  <c r="H53" i="1"/>
  <c r="H52" i="1"/>
  <c r="H51" i="1"/>
  <c r="H49" i="1"/>
  <c r="H48" i="1"/>
  <c r="H46" i="1"/>
  <c r="H45" i="1"/>
  <c r="H44" i="1"/>
  <c r="H43" i="1"/>
  <c r="H42" i="1"/>
  <c r="H41" i="1"/>
  <c r="G38" i="1"/>
  <c r="H37" i="1"/>
  <c r="H35" i="1"/>
  <c r="H31" i="1"/>
  <c r="H30" i="1"/>
  <c r="H29" i="1"/>
  <c r="H28" i="1"/>
  <c r="G25" i="1"/>
  <c r="H24" i="1"/>
  <c r="H14" i="1"/>
  <c r="H12" i="1"/>
  <c r="H10" i="1"/>
  <c r="H8" i="1"/>
  <c r="H168" i="1" l="1"/>
  <c r="H99" i="1"/>
  <c r="H157" i="1" s="1"/>
  <c r="H92" i="1"/>
  <c r="H156" i="1" s="1"/>
  <c r="H38" i="1"/>
  <c r="H154" i="1" s="1"/>
  <c r="H67" i="1"/>
  <c r="H155" i="1" s="1"/>
  <c r="H166" i="1"/>
  <c r="H25" i="1"/>
  <c r="H153" i="1" s="1"/>
  <c r="H73" i="2"/>
  <c r="H136" i="2" s="1"/>
  <c r="H116" i="1"/>
  <c r="H158" i="1" s="1"/>
  <c r="H169" i="1"/>
  <c r="H139" i="2"/>
  <c r="H149" i="2" s="1"/>
  <c r="H150" i="2" s="1"/>
  <c r="H151" i="2" s="1"/>
  <c r="H159" i="1" l="1"/>
  <c r="H170" i="1" s="1"/>
  <c r="H171" i="1" l="1"/>
  <c r="H172" i="1" s="1"/>
</calcChain>
</file>

<file path=xl/sharedStrings.xml><?xml version="1.0" encoding="utf-8"?>
<sst xmlns="http://schemas.openxmlformats.org/spreadsheetml/2006/main" count="978" uniqueCount="361">
  <si>
    <t>Leistungsverzeichnis GFFA 2023</t>
  </si>
  <si>
    <t xml:space="preserve">Los 1
</t>
  </si>
  <si>
    <t>CityCube Berlin</t>
  </si>
  <si>
    <t>Nr.</t>
  </si>
  <si>
    <t>Bezeichnung</t>
  </si>
  <si>
    <t>Leistungsbeschreibung</t>
  </si>
  <si>
    <t>Menge</t>
  </si>
  <si>
    <t>Einheit</t>
  </si>
  <si>
    <t>Preis (EP)</t>
  </si>
  <si>
    <t>Gesamt (GP)</t>
  </si>
  <si>
    <t xml:space="preserve">Kapitel
</t>
  </si>
  <si>
    <t>01</t>
  </si>
  <si>
    <t>Veranstaltungstechnik</t>
  </si>
  <si>
    <t>Bereich</t>
  </si>
  <si>
    <t>01.01</t>
  </si>
  <si>
    <t>Lichttechnik</t>
  </si>
  <si>
    <t>Titel</t>
  </si>
  <si>
    <t>01.01.01</t>
  </si>
  <si>
    <t>Halle A1 (Level 1)</t>
  </si>
  <si>
    <t>01.01.01.1</t>
  </si>
  <si>
    <t>Beleuchtung Szenenfläche und Saal</t>
  </si>
  <si>
    <t xml:space="preserve">Mediengerechte Ausleuchtung der Szenenfläche
(ca. 10 m x 6 m)
- Ausleuchtung Rücksetzer
- atmosphärische sowie kameragerechte Ausleuchtung des Saals (ca. 18 m x 25 m) für Publikumsfragen
- Beleuchtung von Ein- und Ausgängen
- Anschlag an einzubringende Traversenkonstruktion
</t>
  </si>
  <si>
    <t>psch.</t>
  </si>
  <si>
    <t>01.01.02</t>
  </si>
  <si>
    <t>Halle A2 (Level 1)</t>
  </si>
  <si>
    <t>01.01.02.1</t>
  </si>
  <si>
    <t>Beleuchtung Saal und Sitzungstisch</t>
  </si>
  <si>
    <t xml:space="preserve">Mediengerechte Ausleuchtung der Sitzungsrunde
(ca. 10 m x 25 m)
- Ausleuchtung des Sitzungstisches (Karree, ca. 10 m x 22 m)
- Ausleuchtung des Rücksetzers
- Ausleuchtung des Saals (ca. 16 m x 26 m)
- Anschlag an einzubringende Traversenkonstruktion
</t>
  </si>
  <si>
    <t>01.01.03</t>
  </si>
  <si>
    <t>Foyer (Level 1)</t>
  </si>
  <si>
    <t>01.01.03.1</t>
  </si>
  <si>
    <t>Beleuchtung</t>
  </si>
  <si>
    <t>Atmosphärische Ausleuchtung des Foyerbereichs per Uplights</t>
  </si>
  <si>
    <t>St.</t>
  </si>
  <si>
    <t>01.01.04</t>
  </si>
  <si>
    <t>Foyer (Eingangsbereich)</t>
  </si>
  <si>
    <t>01.01.04.1</t>
  </si>
  <si>
    <t>01.01.05</t>
  </si>
  <si>
    <t>O-Räume (Eingangsbereich)</t>
  </si>
  <si>
    <t>01.01.05.1</t>
  </si>
  <si>
    <t>Raumausleuchtung erfolgt bauseits</t>
  </si>
  <si>
    <t>-</t>
  </si>
  <si>
    <t>01.01.06</t>
  </si>
  <si>
    <t>Cube Café (Level 2)</t>
  </si>
  <si>
    <t>01.01.06.1</t>
  </si>
  <si>
    <t>01.01.07</t>
  </si>
  <si>
    <t>M-Räume, 5 Stück (Level 3)</t>
  </si>
  <si>
    <t>01.01.07.1</t>
  </si>
  <si>
    <t>01.01.08</t>
  </si>
  <si>
    <t>R-Räume (Level 3)</t>
  </si>
  <si>
    <t>01.01.08.1</t>
  </si>
  <si>
    <t>01.01.09</t>
  </si>
  <si>
    <t>Kabel und Zubehör</t>
  </si>
  <si>
    <t>01.01.09.1</t>
  </si>
  <si>
    <t>Arbeitsmittel</t>
  </si>
  <si>
    <t>Kabel, anderes Zubehör, Verbrauchsmaterial</t>
  </si>
  <si>
    <t>Summe Bereich</t>
  </si>
  <si>
    <t>01.02</t>
  </si>
  <si>
    <t>Tontechnik</t>
  </si>
  <si>
    <t>01.02.01</t>
  </si>
  <si>
    <t>Lautsprecher-System wird bauseits gestellt</t>
  </si>
  <si>
    <t>01.02.01.1</t>
  </si>
  <si>
    <t>Regie</t>
  </si>
  <si>
    <t xml:space="preserve">Tonregie
- Digitales Mischpult, 32 Kanäle
- Frequenzmanagement
- Peripherie, Multicore zur Bühne
- Signalübergabe an das bauseits vorhandene Beschallungssystem
- Signalübergabe an das Dolmetschsystem
- Intercom 2-kanalig (10 Headsets, 1 Masterstation, 9 Beltpacks)
</t>
  </si>
  <si>
    <t>01.02.01.2</t>
  </si>
  <si>
    <t>Mikrofonie Rednerpult</t>
  </si>
  <si>
    <t>Schwanenhals-Mikrofone für das Rednerpult</t>
  </si>
  <si>
    <t>01.02.01.3</t>
  </si>
  <si>
    <t>Mikrofonie Panel</t>
  </si>
  <si>
    <t>Nackenbügelmikrofone, drahtlos</t>
  </si>
  <si>
    <t>01.02.01.4</t>
  </si>
  <si>
    <t>Mikrofonie Saal (Q&amp;A)</t>
  </si>
  <si>
    <t>Handgehaltene Mikrofone, drahtlos, Stative</t>
  </si>
  <si>
    <t>01.02.02</t>
  </si>
  <si>
    <t>Lautsprecher-System wird bauseits gestellt,
Signalübergabe durch Konferenztechnik</t>
  </si>
  <si>
    <t>01.02.03</t>
  </si>
  <si>
    <t>Beschallung erfolgt bauseits</t>
  </si>
  <si>
    <t>01.02.04</t>
  </si>
  <si>
    <t>Audio-Übertragung aus Halle A1</t>
  </si>
  <si>
    <t>01.02.04.1</t>
  </si>
  <si>
    <t>Audio</t>
  </si>
  <si>
    <t>Abgesetzte Kleinlautsprecher mit separater Volumenregelung, Installation an Monitorstativ</t>
  </si>
  <si>
    <t>01.02.05</t>
  </si>
  <si>
    <t>01.02.05.1</t>
  </si>
  <si>
    <t>01.03</t>
  </si>
  <si>
    <t>Videotechnik</t>
  </si>
  <si>
    <t>01.03.01</t>
  </si>
  <si>
    <t>01.03.01.1</t>
  </si>
  <si>
    <t>Kamerazug</t>
  </si>
  <si>
    <t>Zur Übertragung des Livebildes
- 4K, CCU, RCP, Focus Motor, Aufsatzsucher, Rollstativ, Verkabelung, Optik, Intercom</t>
  </si>
  <si>
    <t>01.03.01.2</t>
  </si>
  <si>
    <t>Stationäre Kamera</t>
  </si>
  <si>
    <t>PTZ-Kamera auf Stativ
- 4K, CCU, RCP, Focus Motor, Aufsatzsucher, Rollstativ, Verkabelung, Optik, Intercom</t>
  </si>
  <si>
    <t>01.03.01.3</t>
  </si>
  <si>
    <t>Bild- und Datenregie zur Umsetzung der Ein- und Ausgangssignale (Kamera u. Daten, 2-Feld, Hardedge) inkl. Peripherie, Intercom</t>
  </si>
  <si>
    <t>Multimedia Laptop (Daten- und Videozuspielung)</t>
  </si>
  <si>
    <t>Cue-Light</t>
  </si>
  <si>
    <t>01.03.01.4</t>
  </si>
  <si>
    <t>Projektion</t>
  </si>
  <si>
    <t>DLP Projektor
- 20k ANSI-Lumen
- 16:10
- Optik (tba)
- Flugrahmen zum Anschlag an Traversenkonstruktion (vgl. Lichttechnik 01.01.01.1)</t>
  </si>
  <si>
    <t>01.03.01.5</t>
  </si>
  <si>
    <t>Projektionsflächen</t>
  </si>
  <si>
    <t>Aufprojektion auf bauseitigen Rücksetzer, 2-Feld, Hardedge</t>
  </si>
  <si>
    <t>01.03.01.6</t>
  </si>
  <si>
    <t>Recording</t>
  </si>
  <si>
    <t>Digitale Aufzeichnung der Audio- und Videosignale (abgesteckte Kameras und Programm)
- 6+1 Tonspuren
- zeitnahe Erstellung einer Kopie auf externe Datenträger (Übergabe an Kunden)
- VA-Dauer: max. 10 Std. (netto)</t>
  </si>
  <si>
    <t>01.03.01.7</t>
  </si>
  <si>
    <t>Bühnenvorschau</t>
  </si>
  <si>
    <t>55"-Monitor
- mind. Full-HD
- Bodenstativ</t>
  </si>
  <si>
    <t>01.03.02</t>
  </si>
  <si>
    <t>01.03.02.1</t>
  </si>
  <si>
    <t>Vorschau im Karree</t>
  </si>
  <si>
    <t>01.03.02.2</t>
  </si>
  <si>
    <t xml:space="preserve">Regie zur Umsetzung der Ein- und Ausgangssignale
- vier identische Signale auf Leinwände im Saal
- ein identisches Signal für Monitore im Karree
- inkl. Peripherie
- Intercom 2-kanalig (10 Headsets, 1 Masterstation, 9 Beltpacks) </t>
  </si>
  <si>
    <t>01.03.02.3</t>
  </si>
  <si>
    <t>DLP Projektor
- 20k ANSI-Lumen
- 16:10
- Optik (tba)
- Flugrahmen zum Anschlag an Traversenkonstruktion (vgl. Lichttechnik 01.01.02.1)</t>
  </si>
  <si>
    <t>01.03.02.4</t>
  </si>
  <si>
    <t>Aufprojektions-Leinwände
- ca. B 3,5 m x H 2,0 m, inkl. Anschlagmaterial
(2 weitere Projektionen auf bauseits vorhandene Rücksetzer)</t>
  </si>
  <si>
    <t>01.03.02.5</t>
  </si>
  <si>
    <t>Digitale Aufzeichnung der Audio- und Videosignale (Programm und Originalsprache)
- zeitnahe Erstellung einer Kopie auf externe Datenträger (Übergabe an Kunden)
- VA-Dauer: max. 10 Std. (netto)</t>
  </si>
  <si>
    <t>01.03.03</t>
  </si>
  <si>
    <t>Videoprojektion erfolgt bauseits</t>
  </si>
  <si>
    <t>01.03.03.1</t>
  </si>
  <si>
    <t>Redezeitbegrenzer</t>
  </si>
  <si>
    <t>Countdown zur Redezeitbegrenzung
- Steuergerät
- 27"-Bühnenmonitor oder 46" Monitor (Installation auf Dolmetschkabine)</t>
  </si>
  <si>
    <t>01.03.03.2</t>
  </si>
  <si>
    <t>Vorschau Bühne (nicht Redezeitbegrenzer)</t>
  </si>
  <si>
    <t>27"- Monitor inkl. Bodenstativ</t>
  </si>
  <si>
    <t>01.03.03.3</t>
  </si>
  <si>
    <t>Presenter inkl. USB-Stick, bis 15 m Reichweite, Laserpointer</t>
  </si>
  <si>
    <t>01.03.03.4</t>
  </si>
  <si>
    <t>Zuspieler</t>
  </si>
  <si>
    <t>Laptop für Workshops
- neueste Generation
- 15"-Bildschirm
- aktuelles Betriebssystem und MS-Office Paket (deutsch)</t>
  </si>
  <si>
    <t>01.03.04</t>
  </si>
  <si>
    <t>Audio- und Video-Übertragung aus Halle A1
Digital Signage</t>
  </si>
  <si>
    <t>01.03.04.1</t>
  </si>
  <si>
    <t>Monitore</t>
  </si>
  <si>
    <t>55"-Monitore
- mind. Full-HD
- auf Bodenständer
- Signalübergabe aus Halle A1
- Signalübergabe für Digital Signage</t>
  </si>
  <si>
    <t>01.03.04.2</t>
  </si>
  <si>
    <t>Laptop für Digital Signage
- neueste Generation
- 15"-Bildschirm
- aktuelles Betriebssystem und MS-Office Paket (deutsch)</t>
  </si>
  <si>
    <t>01.03.05</t>
  </si>
  <si>
    <t>01.03.05.1</t>
  </si>
  <si>
    <t>01.04</t>
  </si>
  <si>
    <t>Konferenz- und Dolmetschtechnik</t>
  </si>
  <si>
    <t>01.04.01</t>
  </si>
  <si>
    <t>IR-Frequenzbereiche und örtlicher Einsatz bedarf einer separaten Ausplanung</t>
  </si>
  <si>
    <t>01.04.01.1</t>
  </si>
  <si>
    <t>Dolmetschkabinen</t>
  </si>
  <si>
    <t>Dolmetschkabine nach DIN EN ISO 4043:2016 (lt. aktueller Spezifikation der GD, 2,40 m Breite), mobile Doppelkabine für zwei Dolmetschende, je Dolmetschende Einzelpult nach EN ISO 20109:2016, gesamte notwendige Dolmetschtechnik, Peripherie und Infrastruktur, Signalübergabe an Beschallung</t>
  </si>
  <si>
    <t>01.04.01.2</t>
  </si>
  <si>
    <t>Technikkabine</t>
  </si>
  <si>
    <t>Dolmetschkabine nach DIN EN ISO 4043:2016 zur Installation der Dolmetschtechnik</t>
  </si>
  <si>
    <t>01.04.01.3</t>
  </si>
  <si>
    <t>Podesterie</t>
  </si>
  <si>
    <t>Installation der Kabinen auf Podest, H 0,30 m, Fußbodenbelag, Front- und Seitenverkaschung, Gang mit 1,30 m Durchgangsbreite</t>
  </si>
  <si>
    <t>01.04.01.4</t>
  </si>
  <si>
    <t>IR-Strahler</t>
  </si>
  <si>
    <t>Zur lückenlosen Abdeckung des Veranstaltungssaals</t>
  </si>
  <si>
    <t>01.04.01.5</t>
  </si>
  <si>
    <t>IR-Empfänger</t>
  </si>
  <si>
    <t>Infrarot-Empfänger, Leichtgewicht-Stereo-Kopfhörer (davon 20 St. 1-Ohr Kopfhörer), Ladegerät (alle IR-Empfänger müssen von VA-Tag 1 auf VA-Tag 2 geladen werden). Kopfhörer müssen vor der Bereitstellung desinfiziert werden</t>
  </si>
  <si>
    <t>01.04.01.6</t>
  </si>
  <si>
    <t>IR-Empfänger Verlust</t>
  </si>
  <si>
    <t>Stückpreis für Neuanschaffung bei möglichem Verlust (je Empfänger, je Kopfhörer) - bitte als Bedarfsposition erfassen, nicht in der Gesamtsumme aufführen</t>
  </si>
  <si>
    <t>01.04.02</t>
  </si>
  <si>
    <t>Es findet keine Dolmetschung statt. Das System dient als Sprechstelle mit Kopfhörer</t>
  </si>
  <si>
    <t>01.04.02.1</t>
  </si>
  <si>
    <t>Sprechstellen Sitzungstisch</t>
  </si>
  <si>
    <t>Drahtgebundenes System, Tischsprechstellen mit langem Schwanenhalsmikrofon, Zentraleinheit, Sprechstelle für Vorsitz, Peripherie, Verkabelung, Leichtgewicht-Stereo-Kopfhörer. Signalübergabe an das bauseits vorhandene Beschallungssystem</t>
  </si>
  <si>
    <t>01.04.02.2</t>
  </si>
  <si>
    <t>Dome-Kameras</t>
  </si>
  <si>
    <t xml:space="preserve">Dome-Kamera zur Positionierung im Karree auf Stelen
</t>
  </si>
  <si>
    <t>Dome-Kamera als Totale bei Bildwechsel, Anschlag an der bauseits vorhandenen Traverse</t>
  </si>
  <si>
    <t>01.04.02.3</t>
  </si>
  <si>
    <t>01.04.02.4</t>
  </si>
  <si>
    <t>Infrarot-Empfänger, Leichtgewicht-Stereo-Kopfhörer, Ladegerät (alle IR-Empfänger müssen von VA-Tag 1 auf VA-Tag 2 geladen werden). Kopfhörer müssen vor der Bereitstellung desinfiziert werden</t>
  </si>
  <si>
    <t>01.04.03</t>
  </si>
  <si>
    <t>01.04.03.1</t>
  </si>
  <si>
    <t>Dolmetschkabine nach DIN EN ISO 4043:2016 (lt. aktueller Spezifikation der GD, 2,40 m Breite), mobile Doppelkabine für zwei Dolmetschende, je Dolmetschende Einzelpult nach EN ISO 20109:2016, gesamte notwendige Dolmetschtechnik, Peripherie und Infrastruktur, Signalübergabe von bauseitiger Beschallung. Zwei der Räume werden mit je zwei Kabinen bestückt, drei der Räume mit jeweils einer Kabine.</t>
  </si>
  <si>
    <t>01.04.03.2</t>
  </si>
  <si>
    <t>01.04.03.3</t>
  </si>
  <si>
    <t>01.04.03.4</t>
  </si>
  <si>
    <t>Infrarot-Empfänger, Leichtgewicht-Stereo-Kopfhörer, Ladegerät (alle IR-Empfänger müssen von VA-Tag 1 auf VA-Tag 2 geladen werden). Kopfhörer müssen vor der Bereitstellung desinfiziert werden.</t>
  </si>
  <si>
    <t>01.04.04</t>
  </si>
  <si>
    <t>Foyer</t>
  </si>
  <si>
    <t>Audio- und Video-Übertragung aus Halle A1 auf Monitore</t>
  </si>
  <si>
    <t>01.04.04.1</t>
  </si>
  <si>
    <t>01.04.04.2</t>
  </si>
  <si>
    <t>01.04.05</t>
  </si>
  <si>
    <t>01.04.05.1</t>
  </si>
  <si>
    <t>01.05</t>
  </si>
  <si>
    <t>Streaming</t>
  </si>
  <si>
    <t>Live-Streaming diverser Programmteile</t>
  </si>
  <si>
    <t>01.05.01</t>
  </si>
  <si>
    <t>Encoding des Programmsignals über Hardware-Encoder mit gängigen Protokollen</t>
  </si>
  <si>
    <t>01.05.01.1</t>
  </si>
  <si>
    <t>Bereitstellung CDN</t>
  </si>
  <si>
    <t>01.05.01.2</t>
  </si>
  <si>
    <t>Einrichtung Streaming für eine Plattform</t>
  </si>
  <si>
    <t>01.05.02</t>
  </si>
  <si>
    <t>01.05.02.1</t>
  </si>
  <si>
    <t>01.06</t>
  </si>
  <si>
    <t>Infrastruktur</t>
  </si>
  <si>
    <t>01.06.01</t>
  </si>
  <si>
    <t>Alle Bereiche</t>
  </si>
  <si>
    <t>01.06.01.1</t>
  </si>
  <si>
    <t>Energie</t>
  </si>
  <si>
    <t xml:space="preserve">Stromversorgung für die gesamte Veranstaltungstechnik ab Übergabepunkt der Location. Bitte Schätzpreis einsetzen. Eine genaue Ausarbeitung muss in Abstimmung mit der Messe erfolgen.
</t>
  </si>
  <si>
    <t xml:space="preserve">Halle A2: Schuko-Steckdosenleisten 3-fach, Installation an Tischbeinen am Sitzungstisch und der 2. Reihe
</t>
  </si>
  <si>
    <t>Räume O7 - O9, O12 - O13: je Raum 8 Arbeitsplätze, Versorgung mit Schuko-Steckdosenleisten 3-fach</t>
  </si>
  <si>
    <t>Räume R1 - R13: je Raum 12 Arbeitsplätze, Versorgung mit Schuko Steckdosenleisten 3-fach</t>
  </si>
  <si>
    <t>Foyer Counter 01 - 04: je 4 Arbeitsplätze, Versorgung mit Schuko Steckdosenleisten 3-fach</t>
  </si>
  <si>
    <t>01.06.01.2</t>
  </si>
  <si>
    <t>Netzwerk</t>
  </si>
  <si>
    <t>Internetanbindung per LAN-Kabel wird 1x je Raum bauseits zur Verfügung gestellt.
Internetversorgung per LAN-Verkabelung zur Vernetzung der eingebrachten Veranstaltungstechnik, Signalverteilung per Switch/Hub</t>
  </si>
  <si>
    <t>Halle A1 und Halle A2: an den Regieplätzen</t>
  </si>
  <si>
    <t>Räume O7 - O9, O12 - O13: je Raum 1 LAN-Anschluss per 8-Port-Switch inkl. Verkabelung</t>
  </si>
  <si>
    <t>Räume R1 - R13: je Raum 1 LAN-Anschluss per 8-Port-Switch inkl. Verkabelung</t>
  </si>
  <si>
    <t>Foyer Counter 01 - 04: je Counter 1 LAN-Anschluss</t>
  </si>
  <si>
    <t>Foyer Ausstellung: ca. 20 LAN-Anschlüsse</t>
  </si>
  <si>
    <t>M-Räume 1 - 5: je Raum 1 LAN-Anschluss</t>
  </si>
  <si>
    <t>01.06.02</t>
  </si>
  <si>
    <t>01.06.02.1</t>
  </si>
  <si>
    <t>02</t>
  </si>
  <si>
    <t>Personal</t>
  </si>
  <si>
    <t>Bei Beauftragung bitten wir um Ausarbeitung einer Personaleinsatzplanung als Grundlage für ein Bietergespräch.</t>
  </si>
  <si>
    <t>02.01</t>
  </si>
  <si>
    <t>Personal Lichttechnik</t>
  </si>
  <si>
    <t>02.01.01</t>
  </si>
  <si>
    <t>Halle A1 und Halle A2: Auf- und Abbau, Inbetriebnahme, Einleuchten, Betreuung während der Veranstaltung</t>
  </si>
  <si>
    <t>02.01.02</t>
  </si>
  <si>
    <t>Foyers: Auf- und Abbau, Inbetriebnahme, Einleuchten, Service während der Veranstaltung</t>
  </si>
  <si>
    <t>02.02</t>
  </si>
  <si>
    <t>Personal Tontechnik</t>
  </si>
  <si>
    <t>02.02.01</t>
  </si>
  <si>
    <t>Halle A1: Auf- und Abbau, Inbetriebnahme, Betreuung, Mikrofonierung und Recording während der Veranstaltung</t>
  </si>
  <si>
    <t>02.02.02</t>
  </si>
  <si>
    <t>Halle A2: Auf- und Abbau, Inbetriebnahme, Recording</t>
  </si>
  <si>
    <t>02.03</t>
  </si>
  <si>
    <t>Personal Videotechnik</t>
  </si>
  <si>
    <t>02.03.01</t>
  </si>
  <si>
    <t>Halle A1: Auf- und Abbau, Inbetriebnahme, Betreuung während der Veranstaltung, Bildregie, Kamerapersonal, Datenzuspielung, Recording</t>
  </si>
  <si>
    <t>02.03.02</t>
  </si>
  <si>
    <t>Halle A2: Auf- und Abbau, Inbetriebnahme, Betreuung während der Veranstaltung, Datenzuspielung</t>
  </si>
  <si>
    <t>02.03.03</t>
  </si>
  <si>
    <t>M-Räume: Auf- und Abbau, Inbetriebnahme</t>
  </si>
  <si>
    <t>02.03.04</t>
  </si>
  <si>
    <t>Foyer: Auf- und Abbau, Inbetriebnahme</t>
  </si>
  <si>
    <t>02.04</t>
  </si>
  <si>
    <t>Personal Konferenz- und Dolmetschtechnik</t>
  </si>
  <si>
    <t>02.04.01</t>
  </si>
  <si>
    <t>Halle A1 und Halle A2: Auf- und Abbau, Inbetriebnahme, Einrichten, Betreuung während der Veranstaltung</t>
  </si>
  <si>
    <t>02.04.02</t>
  </si>
  <si>
    <t>M-Räume: Auf- und Abbau, Inbetriebnahme, stand-by während der Veranstaltung</t>
  </si>
  <si>
    <t>02.04.03</t>
  </si>
  <si>
    <t>02.05</t>
  </si>
  <si>
    <t>Personal Streaming</t>
  </si>
  <si>
    <t>02.05.01</t>
  </si>
  <si>
    <t>Halle A1: Auf- und Abbau, Inbetriebnahme, Betreuung während der Veranstaltung</t>
  </si>
  <si>
    <t>02.06</t>
  </si>
  <si>
    <t>Personal Infrastruktur</t>
  </si>
  <si>
    <t>02.06.01</t>
  </si>
  <si>
    <t>Alle Bereiche: Auf- und Abbau, Inbetriebnahme, Service während der Veranstaltung</t>
  </si>
  <si>
    <t>03</t>
  </si>
  <si>
    <t>Logistik</t>
  </si>
  <si>
    <t>03.01</t>
  </si>
  <si>
    <t>Material</t>
  </si>
  <si>
    <t>03.01.01</t>
  </si>
  <si>
    <t>Materialtransport</t>
  </si>
  <si>
    <t>Anlieferung und Abholung der vorbeschriebenen Materialien inkl. aller Nebenkosten, Leerguteinlagerung, Parkraum auf dem Gelände kann nicht zur Verfügung gestellt werden.</t>
  </si>
  <si>
    <t>03.02</t>
  </si>
  <si>
    <t>03.02.01</t>
  </si>
  <si>
    <t>Personaltransport</t>
  </si>
  <si>
    <t>Personaltransport inkl. aller Nebenkosten, Parkraum auf dem Gelände kann nicht zur Verfügung gestellt werden.</t>
  </si>
  <si>
    <t>03.02.02</t>
  </si>
  <si>
    <t>Personalunterkunft</t>
  </si>
  <si>
    <t>Personalunterkunft inkl. aller Nebenkosten</t>
  </si>
  <si>
    <t>03.02.03</t>
  </si>
  <si>
    <t>Verpflegungsmehraufwand</t>
  </si>
  <si>
    <t>Catering wird kundenseits zur Verfügung gestellt.</t>
  </si>
  <si>
    <t xml:space="preserve">
</t>
  </si>
  <si>
    <t xml:space="preserve">Zusammenfassung
</t>
  </si>
  <si>
    <t>Summe Kapitel</t>
  </si>
  <si>
    <t xml:space="preserve">Angebotssumme (netto)
</t>
  </si>
  <si>
    <t xml:space="preserve">zzgl. MwSt. (19,0 %)
</t>
  </si>
  <si>
    <t xml:space="preserve">Angebotssumme (brutto)
</t>
  </si>
  <si>
    <t xml:space="preserve">Los 2
</t>
  </si>
  <si>
    <t>Auswärtiges Amt</t>
  </si>
  <si>
    <t>Weltsaal</t>
  </si>
  <si>
    <t>Kameragerechte Ausleuchtung
- Saal
- Backdrop und Flaggen
- Anschlag an einzubringende, geständerte Traversentore</t>
  </si>
  <si>
    <t>Europasaal</t>
  </si>
  <si>
    <t>Saalbeleuchtung</t>
  </si>
  <si>
    <t>Kameragerechte Ausleuchtung
- Podium
-  Backdrop
- Anschlag an einzubringende, geständerte Traversenstempel</t>
  </si>
  <si>
    <t>Seitenlounge rechts</t>
  </si>
  <si>
    <t>Seitenlounge links</t>
  </si>
  <si>
    <t>Hans-Dietrich-Genscher-Forum</t>
  </si>
  <si>
    <t>Außenministersäle, 4 Stück</t>
  </si>
  <si>
    <t>Außenministerfoyer</t>
  </si>
  <si>
    <t>Blaue Halle</t>
  </si>
  <si>
    <t>Beschallung erfolgt bauseits.</t>
  </si>
  <si>
    <t>Schwanenhals-Mikrofone werden bauseits gestellt.</t>
  </si>
  <si>
    <t>Recording erfolgt bauseits.</t>
  </si>
  <si>
    <t>Intercom</t>
  </si>
  <si>
    <t>Intercom 2-kanalig (10 Headsets, 1 Masterstation, 9 Beltpacks)</t>
  </si>
  <si>
    <t>Beschallung erfolgt bauseits.
Signalübergabe durch Konferenz-und Dolmetschtechnik aus dem Weltsaal</t>
  </si>
  <si>
    <t>01.02.02.1</t>
  </si>
  <si>
    <t>Mikrofonie Podium</t>
  </si>
  <si>
    <t>Mikrofone werden bauseits gestellt.</t>
  </si>
  <si>
    <t>01.02.02.2</t>
  </si>
  <si>
    <t>01.02.02.3</t>
  </si>
  <si>
    <t>Recording PK</t>
  </si>
  <si>
    <t>01.02.02.4</t>
  </si>
  <si>
    <t>Pressesplitter</t>
  </si>
  <si>
    <t>Pressesplitter wird bauseits gestellt.</t>
  </si>
  <si>
    <t>Listening Room</t>
  </si>
  <si>
    <t>01.02.03.1</t>
  </si>
  <si>
    <t>Beschallung</t>
  </si>
  <si>
    <t>Kleinlautsprecher auf Stativen zur Übertragung des O-Tons aus dem Weltsaal, separate Volumenregelung</t>
  </si>
  <si>
    <t>Keine Technik vorgesehen</t>
  </si>
  <si>
    <t>01.02.06</t>
  </si>
  <si>
    <t>01.02.06.1</t>
  </si>
  <si>
    <t>entfällt</t>
  </si>
  <si>
    <t>01.02.06.2</t>
  </si>
  <si>
    <t>Aufzeichnung aller Tonspuren, je Saal 3 Sprachen plus Floor, zeitnahe Erstellung einer Kopie auf externem Datenträger zur Übergabe an den Kunden</t>
  </si>
  <si>
    <t>01.02.07</t>
  </si>
  <si>
    <t>01.02.07.1</t>
  </si>
  <si>
    <t>01.02.08</t>
  </si>
  <si>
    <t>01.02.08.1</t>
  </si>
  <si>
    <t>DLP Projektor
- 20k ANSI-Lumen
- 16:10
- Optik (tba)
- Traversenstempel, mind. H 2,0 m. OK, schwere Bodenplatte, Aufnahme obiger Projektoren</t>
  </si>
  <si>
    <t>Aufprojektions-Leinwände
- ca. B 4,0 m x H 2,3 m
- Anschlag an Traversenkonstruktion (vgl. Lichttechnik 01.01.01.1)</t>
  </si>
  <si>
    <t>Digitale Aufzeichnung der Audio- und Videosignale (abgesteckte Kameras und Programm)
- 6+1 Tonspuren
- zeitnahe Erstellung einer Kopie auf externe Datenträger (Übergabe an Kunden)
- VA-Dauer: max. 8 Std. (netto)</t>
  </si>
  <si>
    <t>Projektion erfolgt bauseits.</t>
  </si>
  <si>
    <t>Leinwände werden bauseits gestellt.</t>
  </si>
  <si>
    <t>Monitor</t>
  </si>
  <si>
    <t>75"-Monitor (mind.)
- mind. Full HD
- auf Bodenständer
- Signalübergabe aus dem Weltsaal</t>
  </si>
  <si>
    <t>55"-Monitor
- mind. Full HD
- auf Bodenständer
- Signalübergabe aus dem Weltsaal</t>
  </si>
  <si>
    <t>01.03.06</t>
  </si>
  <si>
    <t>Monitore werden bauseits gestellt. Übertragung des Signals aus dem Weltsaal.</t>
  </si>
  <si>
    <t>01.03.07</t>
  </si>
  <si>
    <t>01.03.07.1</t>
  </si>
  <si>
    <t>01.03.08</t>
  </si>
  <si>
    <t>01.03.08.1</t>
  </si>
  <si>
    <t>Konferenz- und Dolmetschtechnik erfolgt bauseits.</t>
  </si>
  <si>
    <t>Catering, keine Audioübertragung</t>
  </si>
  <si>
    <t>01.04.06</t>
  </si>
  <si>
    <t>01.04.06.1</t>
  </si>
  <si>
    <t>Drahtgebundenes System, Tischsprechstellen mit langem Schwanenhalsmikrofon, Zentraleinheit, Sprechstelle für Vorsitz, Peripherie, Verkabelung, Leichtgewicht-Stereo-Kopfhörer</t>
  </si>
  <si>
    <t>01.04.06.2</t>
  </si>
  <si>
    <t>Dolmetschkabine nach DIN EN ISO 4043:2016 (lt. aktueller Spezifikation der GD, 1,60 m Breite), mobile Doppelkabine für zwei Dolmetschende, je Dolmetschende Einzelpult nach EN ISO 20109:2016, gesamte notwendige Dolmetschtechnik, Peripherie und Infrastruktur</t>
  </si>
  <si>
    <t>01.04.06.3</t>
  </si>
  <si>
    <t>01.04.06.4</t>
  </si>
  <si>
    <t>01.04.07</t>
  </si>
  <si>
    <t>01.04.08</t>
  </si>
  <si>
    <t>01.04.08.1</t>
  </si>
  <si>
    <t>Stromversorgung erfolgt bauseits:
- für die bauseits gestellte Veranstaltungstechnik
- Sitzungstische
- Cateringbereiche
- Produktionsbüros und Funktionsräume
- zur Versorgung der eingebrachten Veranstaltungstechnik</t>
  </si>
  <si>
    <t>Weltsaal: Auf- und Abbau, Inbetriebnahme, Einleuchten, Betreuung während der Veranstaltung</t>
  </si>
  <si>
    <t>Restliche Bereiche: Personal wird bauseits gestellt.</t>
  </si>
  <si>
    <t>Alle Bereiche: Personal wird bauseits gestellt.</t>
  </si>
  <si>
    <t>Weltsaal: Auf- und Abbau, Inbetriebnahme, Betreuung während der Veranstaltung, Bildregie, Kamerapersonal, Datenzuspielung, Recording</t>
  </si>
  <si>
    <t>Europasaal: Personal wird bauseits gestellt.</t>
  </si>
  <si>
    <t>Restliche Bereiche: Auf- und Abbau, Inbetriebnahme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</si>
</sst>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49" fontId="1" fillId="0" borderId="6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64" fontId="1" fillId="0" borderId="6" xfId="0" applyNumberFormat="1" applyFont="1" applyBorder="1" applyAlignment="1">
      <alignment horizontal="left" vertical="top"/>
    </xf>
    <xf numFmtId="164" fontId="1" fillId="0" borderId="7" xfId="0" applyNumberFormat="1" applyFont="1" applyBorder="1" applyAlignment="1">
      <alignment horizontal="left" vertical="top"/>
    </xf>
    <xf numFmtId="0" fontId="1" fillId="0" borderId="8" xfId="0" quotePrefix="1" applyFont="1" applyBorder="1" applyAlignment="1">
      <alignment horizontal="left" vertical="top" wrapText="1"/>
    </xf>
    <xf numFmtId="49" fontId="1" fillId="0" borderId="9" xfId="0" quotePrefix="1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1"/>
    </xf>
    <xf numFmtId="49" fontId="1" fillId="0" borderId="13" xfId="0" quotePrefix="1" applyNumberFormat="1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 indent="2"/>
    </xf>
    <xf numFmtId="49" fontId="1" fillId="0" borderId="15" xfId="0" quotePrefix="1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49" fontId="3" fillId="0" borderId="15" xfId="0" quotePrefix="1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164" fontId="3" fillId="3" borderId="15" xfId="0" applyNumberFormat="1" applyFont="1" applyFill="1" applyBorder="1" applyAlignment="1" applyProtection="1">
      <alignment horizontal="left" vertical="top" wrapText="1"/>
      <protection locked="0"/>
    </xf>
    <xf numFmtId="164" fontId="3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3" fillId="2" borderId="15" xfId="0" applyNumberFormat="1" applyFont="1" applyFill="1" applyBorder="1" applyAlignment="1">
      <alignment horizontal="left" vertical="top" wrapText="1"/>
    </xf>
    <xf numFmtId="164" fontId="3" fillId="2" borderId="19" xfId="0" applyNumberFormat="1" applyFont="1" applyFill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left" vertical="top" wrapText="1"/>
    </xf>
    <xf numFmtId="164" fontId="1" fillId="2" borderId="7" xfId="0" applyNumberFormat="1" applyFont="1" applyFill="1" applyBorder="1" applyAlignment="1">
      <alignment horizontal="left" vertical="top" wrapText="1"/>
    </xf>
    <xf numFmtId="49" fontId="1" fillId="0" borderId="13" xfId="0" quotePrefix="1" applyNumberFormat="1" applyFont="1" applyBorder="1" applyAlignment="1">
      <alignment horizontal="left" vertical="top" wrapText="1"/>
    </xf>
    <xf numFmtId="164" fontId="1" fillId="0" borderId="15" xfId="0" applyNumberFormat="1" applyFont="1" applyBorder="1" applyAlignment="1">
      <alignment horizontal="left" vertical="top" wrapText="1"/>
    </xf>
    <xf numFmtId="164" fontId="1" fillId="0" borderId="19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left" vertical="top" wrapText="1"/>
    </xf>
    <xf numFmtId="164" fontId="1" fillId="0" borderId="29" xfId="0" applyNumberFormat="1" applyFont="1" applyBorder="1" applyAlignment="1">
      <alignment horizontal="left" vertical="top" wrapText="1"/>
    </xf>
    <xf numFmtId="0" fontId="1" fillId="0" borderId="30" xfId="0" quotePrefix="1" applyFont="1" applyBorder="1" applyAlignment="1">
      <alignment horizontal="left" vertical="top" wrapText="1"/>
    </xf>
    <xf numFmtId="0" fontId="1" fillId="0" borderId="31" xfId="0" quotePrefix="1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 indent="2"/>
    </xf>
    <xf numFmtId="49" fontId="3" fillId="0" borderId="26" xfId="0" quotePrefix="1" applyNumberFormat="1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164" fontId="3" fillId="3" borderId="26" xfId="0" applyNumberFormat="1" applyFont="1" applyFill="1" applyBorder="1" applyAlignment="1" applyProtection="1">
      <alignment horizontal="left" vertical="top" wrapText="1"/>
      <protection locked="0"/>
    </xf>
    <xf numFmtId="164" fontId="3" fillId="0" borderId="32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 indent="1"/>
    </xf>
    <xf numFmtId="16" fontId="1" fillId="0" borderId="33" xfId="0" quotePrefix="1" applyNumberFormat="1" applyFont="1" applyBorder="1" applyAlignment="1">
      <alignment horizontal="left" vertical="top" wrapText="1"/>
    </xf>
    <xf numFmtId="0" fontId="1" fillId="0" borderId="9" xfId="0" quotePrefix="1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6" xfId="0" applyFont="1" applyFill="1" applyBorder="1" applyAlignment="1">
      <alignment vertical="top"/>
    </xf>
    <xf numFmtId="0" fontId="3" fillId="2" borderId="13" xfId="0" applyFont="1" applyFill="1" applyBorder="1" applyAlignment="1">
      <alignment horizontal="right" vertical="top"/>
    </xf>
    <xf numFmtId="164" fontId="3" fillId="2" borderId="13" xfId="0" applyNumberFormat="1" applyFont="1" applyFill="1" applyBorder="1" applyAlignment="1">
      <alignment horizontal="left" vertical="top" wrapText="1"/>
    </xf>
    <xf numFmtId="164" fontId="3" fillId="2" borderId="29" xfId="0" applyNumberFormat="1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16" xfId="0" applyFont="1" applyFill="1" applyBorder="1" applyAlignment="1">
      <alignment vertical="top"/>
    </xf>
    <xf numFmtId="0" fontId="3" fillId="2" borderId="37" xfId="0" applyFont="1" applyFill="1" applyBorder="1" applyAlignment="1">
      <alignment vertical="top"/>
    </xf>
    <xf numFmtId="0" fontId="3" fillId="2" borderId="15" xfId="0" applyFont="1" applyFill="1" applyBorder="1" applyAlignment="1">
      <alignment horizontal="right"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38" xfId="0" applyFont="1" applyFill="1" applyBorder="1" applyAlignment="1">
      <alignment vertical="top"/>
    </xf>
    <xf numFmtId="0" fontId="1" fillId="2" borderId="22" xfId="0" applyFont="1" applyFill="1" applyBorder="1" applyAlignment="1">
      <alignment vertical="top"/>
    </xf>
    <xf numFmtId="0" fontId="1" fillId="2" borderId="6" xfId="0" applyFont="1" applyFill="1" applyBorder="1" applyAlignment="1">
      <alignment horizontal="right" vertical="top"/>
    </xf>
    <xf numFmtId="0" fontId="1" fillId="0" borderId="39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left" vertical="top" wrapText="1"/>
    </xf>
    <xf numFmtId="164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11" xfId="0" quotePrefix="1" applyFont="1" applyBorder="1" applyAlignment="1">
      <alignment horizontal="right" vertical="top"/>
    </xf>
    <xf numFmtId="0" fontId="3" fillId="0" borderId="39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quotePrefix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quotePrefix="1" applyFont="1" applyBorder="1" applyAlignment="1">
      <alignment horizontal="right" vertical="top"/>
    </xf>
    <xf numFmtId="164" fontId="7" fillId="0" borderId="11" xfId="0" applyNumberFormat="1" applyFont="1" applyBorder="1" applyAlignment="1">
      <alignment horizontal="left" vertical="top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164" fontId="3" fillId="3" borderId="28" xfId="0" applyNumberFormat="1" applyFont="1" applyFill="1" applyBorder="1" applyAlignment="1" applyProtection="1">
      <alignment horizontal="left" vertical="top" wrapText="1"/>
      <protection locked="0"/>
    </xf>
    <xf numFmtId="164" fontId="3" fillId="0" borderId="43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2" borderId="20" xfId="0" applyFont="1" applyFill="1" applyBorder="1" applyAlignment="1">
      <alignment horizontal="right" vertical="top"/>
    </xf>
    <xf numFmtId="0" fontId="1" fillId="2" borderId="21" xfId="0" applyFont="1" applyFill="1" applyBorder="1" applyAlignment="1">
      <alignment horizontal="right" vertical="top"/>
    </xf>
    <xf numFmtId="0" fontId="1" fillId="2" borderId="22" xfId="0" applyFont="1" applyFill="1" applyBorder="1" applyAlignment="1">
      <alignment horizontal="right" vertical="top"/>
    </xf>
    <xf numFmtId="0" fontId="1" fillId="0" borderId="3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1" fillId="0" borderId="34" xfId="0" quotePrefix="1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/>
    </xf>
    <xf numFmtId="0" fontId="3" fillId="2" borderId="37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</cellXfs>
  <cellStyles count="1">
    <cellStyle name="Standard" xfId="0" builtinId="0"/>
  </cellStyles>
  <dxfs count="59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2"/>
  <sheetViews>
    <sheetView tabSelected="1" zoomScale="120" zoomScaleNormal="120" zoomScaleSheetLayoutView="100" workbookViewId="0">
      <pane ySplit="4" topLeftCell="A5" activePane="bottomLeft" state="frozen"/>
      <selection activeCell="D8" sqref="D8"/>
      <selection pane="bottomLeft" activeCell="J151" sqref="J151"/>
    </sheetView>
  </sheetViews>
  <sheetFormatPr baseColWidth="10" defaultColWidth="11.5" defaultRowHeight="13" x14ac:dyDescent="0.2"/>
  <cols>
    <col min="1" max="1" width="9.5" style="29" bestFit="1" customWidth="1"/>
    <col min="2" max="2" width="9.6640625" style="79" bestFit="1" customWidth="1"/>
    <col min="3" max="3" width="28.5" style="29" customWidth="1"/>
    <col min="4" max="4" width="46.5" style="29" customWidth="1"/>
    <col min="5" max="5" width="6.83203125" style="29" bestFit="1" customWidth="1"/>
    <col min="6" max="6" width="8.6640625" style="29" customWidth="1"/>
    <col min="7" max="8" width="11.5" style="80"/>
    <col min="9" max="16384" width="11.5" style="29"/>
  </cols>
  <sheetData>
    <row r="1" spans="1:8" s="1" customFormat="1" ht="16" x14ac:dyDescent="0.2">
      <c r="B1" s="2"/>
      <c r="G1" s="3"/>
      <c r="H1" s="4" t="s">
        <v>0</v>
      </c>
    </row>
    <row r="2" spans="1:8" s="5" customFormat="1" ht="17" thickBot="1" x14ac:dyDescent="0.25">
      <c r="B2" s="6"/>
      <c r="F2" s="7"/>
      <c r="G2" s="8"/>
      <c r="H2" s="8"/>
    </row>
    <row r="3" spans="1:8" s="10" customFormat="1" ht="28" x14ac:dyDescent="0.2">
      <c r="A3" s="9" t="s">
        <v>1</v>
      </c>
      <c r="B3" s="105" t="s">
        <v>2</v>
      </c>
      <c r="C3" s="106"/>
      <c r="D3" s="106"/>
      <c r="E3" s="106"/>
      <c r="F3" s="106"/>
      <c r="G3" s="106"/>
      <c r="H3" s="107"/>
    </row>
    <row r="4" spans="1:8" s="10" customFormat="1" ht="14" thickBot="1" x14ac:dyDescent="0.25">
      <c r="A4" s="11"/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4" t="s">
        <v>8</v>
      </c>
      <c r="H4" s="15" t="s">
        <v>9</v>
      </c>
    </row>
    <row r="5" spans="1:8" s="10" customFormat="1" ht="29" thickBot="1" x14ac:dyDescent="0.25">
      <c r="A5" s="16" t="s">
        <v>10</v>
      </c>
      <c r="B5" s="17" t="s">
        <v>11</v>
      </c>
      <c r="C5" s="108" t="s">
        <v>12</v>
      </c>
      <c r="D5" s="109"/>
      <c r="E5" s="109"/>
      <c r="F5" s="109"/>
      <c r="G5" s="109"/>
      <c r="H5" s="110"/>
    </row>
    <row r="6" spans="1:8" s="10" customFormat="1" ht="14.5" customHeight="1" x14ac:dyDescent="0.2">
      <c r="A6" s="18" t="s">
        <v>13</v>
      </c>
      <c r="B6" s="19" t="s">
        <v>14</v>
      </c>
      <c r="C6" s="111" t="s">
        <v>15</v>
      </c>
      <c r="D6" s="112"/>
      <c r="E6" s="112"/>
      <c r="F6" s="112"/>
      <c r="G6" s="112"/>
      <c r="H6" s="113"/>
    </row>
    <row r="7" spans="1:8" s="10" customFormat="1" ht="14" x14ac:dyDescent="0.2">
      <c r="A7" s="20" t="s">
        <v>16</v>
      </c>
      <c r="B7" s="21" t="s">
        <v>17</v>
      </c>
      <c r="C7" s="22" t="s">
        <v>18</v>
      </c>
      <c r="D7" s="102"/>
      <c r="E7" s="103"/>
      <c r="F7" s="103"/>
      <c r="G7" s="103"/>
      <c r="H7" s="104"/>
    </row>
    <row r="8" spans="1:8" ht="126" x14ac:dyDescent="0.2">
      <c r="A8" s="23"/>
      <c r="B8" s="24" t="s">
        <v>19</v>
      </c>
      <c r="C8" s="25" t="s">
        <v>20</v>
      </c>
      <c r="D8" s="25" t="s">
        <v>21</v>
      </c>
      <c r="E8" s="26">
        <v>1</v>
      </c>
      <c r="F8" s="26" t="s">
        <v>22</v>
      </c>
      <c r="G8" s="27"/>
      <c r="H8" s="28">
        <f>E8*G8</f>
        <v>0</v>
      </c>
    </row>
    <row r="9" spans="1:8" s="10" customFormat="1" ht="14" x14ac:dyDescent="0.2">
      <c r="A9" s="20" t="s">
        <v>16</v>
      </c>
      <c r="B9" s="21" t="s">
        <v>23</v>
      </c>
      <c r="C9" s="22" t="s">
        <v>24</v>
      </c>
      <c r="D9" s="102"/>
      <c r="E9" s="103"/>
      <c r="F9" s="103"/>
      <c r="G9" s="103"/>
      <c r="H9" s="104"/>
    </row>
    <row r="10" spans="1:8" ht="126" x14ac:dyDescent="0.2">
      <c r="A10" s="23"/>
      <c r="B10" s="24" t="s">
        <v>25</v>
      </c>
      <c r="C10" s="25" t="s">
        <v>26</v>
      </c>
      <c r="D10" s="25" t="s">
        <v>27</v>
      </c>
      <c r="E10" s="26">
        <v>1</v>
      </c>
      <c r="F10" s="26" t="s">
        <v>22</v>
      </c>
      <c r="G10" s="27"/>
      <c r="H10" s="28">
        <f>E10*G10</f>
        <v>0</v>
      </c>
    </row>
    <row r="11" spans="1:8" s="10" customFormat="1" ht="14" x14ac:dyDescent="0.2">
      <c r="A11" s="20" t="s">
        <v>16</v>
      </c>
      <c r="B11" s="21" t="s">
        <v>28</v>
      </c>
      <c r="C11" s="22" t="s">
        <v>29</v>
      </c>
      <c r="D11" s="102"/>
      <c r="E11" s="103"/>
      <c r="F11" s="103"/>
      <c r="G11" s="103"/>
      <c r="H11" s="104"/>
    </row>
    <row r="12" spans="1:8" ht="28" x14ac:dyDescent="0.2">
      <c r="A12" s="23"/>
      <c r="B12" s="24" t="s">
        <v>30</v>
      </c>
      <c r="C12" s="25" t="s">
        <v>31</v>
      </c>
      <c r="D12" s="25" t="s">
        <v>32</v>
      </c>
      <c r="E12" s="26">
        <v>24</v>
      </c>
      <c r="F12" s="26" t="s">
        <v>33</v>
      </c>
      <c r="G12" s="27"/>
      <c r="H12" s="28">
        <f>E12*G12</f>
        <v>0</v>
      </c>
    </row>
    <row r="13" spans="1:8" s="10" customFormat="1" ht="14" x14ac:dyDescent="0.2">
      <c r="A13" s="20" t="s">
        <v>16</v>
      </c>
      <c r="B13" s="21" t="s">
        <v>34</v>
      </c>
      <c r="C13" s="22" t="s">
        <v>35</v>
      </c>
      <c r="D13" s="102"/>
      <c r="E13" s="103"/>
      <c r="F13" s="103"/>
      <c r="G13" s="103"/>
      <c r="H13" s="104"/>
    </row>
    <row r="14" spans="1:8" ht="28" x14ac:dyDescent="0.2">
      <c r="A14" s="23"/>
      <c r="B14" s="24" t="s">
        <v>36</v>
      </c>
      <c r="C14" s="25" t="s">
        <v>31</v>
      </c>
      <c r="D14" s="25" t="s">
        <v>32</v>
      </c>
      <c r="E14" s="26">
        <v>24</v>
      </c>
      <c r="F14" s="26" t="s">
        <v>33</v>
      </c>
      <c r="G14" s="27"/>
      <c r="H14" s="28">
        <f>E14*G14</f>
        <v>0</v>
      </c>
    </row>
    <row r="15" spans="1:8" s="10" customFormat="1" ht="14" x14ac:dyDescent="0.2">
      <c r="A15" s="20" t="s">
        <v>16</v>
      </c>
      <c r="B15" s="21" t="s">
        <v>37</v>
      </c>
      <c r="C15" s="22" t="s">
        <v>38</v>
      </c>
      <c r="D15" s="102"/>
      <c r="E15" s="103"/>
      <c r="F15" s="103"/>
      <c r="G15" s="103"/>
      <c r="H15" s="104"/>
    </row>
    <row r="16" spans="1:8" ht="14" x14ac:dyDescent="0.2">
      <c r="A16" s="23"/>
      <c r="B16" s="24" t="s">
        <v>39</v>
      </c>
      <c r="C16" s="25" t="s">
        <v>31</v>
      </c>
      <c r="D16" s="25" t="s">
        <v>40</v>
      </c>
      <c r="E16" s="26" t="s">
        <v>41</v>
      </c>
      <c r="F16" s="26" t="s">
        <v>41</v>
      </c>
      <c r="G16" s="30"/>
      <c r="H16" s="31"/>
    </row>
    <row r="17" spans="1:8" s="10" customFormat="1" ht="14" x14ac:dyDescent="0.2">
      <c r="A17" s="20" t="s">
        <v>16</v>
      </c>
      <c r="B17" s="21" t="s">
        <v>42</v>
      </c>
      <c r="C17" s="22" t="s">
        <v>43</v>
      </c>
      <c r="D17" s="102"/>
      <c r="E17" s="103"/>
      <c r="F17" s="103"/>
      <c r="G17" s="103"/>
      <c r="H17" s="104"/>
    </row>
    <row r="18" spans="1:8" ht="14" x14ac:dyDescent="0.2">
      <c r="A18" s="23"/>
      <c r="B18" s="24" t="s">
        <v>44</v>
      </c>
      <c r="C18" s="25" t="s">
        <v>31</v>
      </c>
      <c r="D18" s="25" t="s">
        <v>40</v>
      </c>
      <c r="E18" s="26" t="s">
        <v>41</v>
      </c>
      <c r="F18" s="26" t="s">
        <v>41</v>
      </c>
      <c r="G18" s="30"/>
      <c r="H18" s="31"/>
    </row>
    <row r="19" spans="1:8" s="10" customFormat="1" ht="14" x14ac:dyDescent="0.2">
      <c r="A19" s="20" t="s">
        <v>16</v>
      </c>
      <c r="B19" s="21" t="s">
        <v>45</v>
      </c>
      <c r="C19" s="22" t="s">
        <v>46</v>
      </c>
      <c r="D19" s="102"/>
      <c r="E19" s="103"/>
      <c r="F19" s="103"/>
      <c r="G19" s="103"/>
      <c r="H19" s="104"/>
    </row>
    <row r="20" spans="1:8" ht="14" x14ac:dyDescent="0.2">
      <c r="A20" s="23"/>
      <c r="B20" s="24" t="s">
        <v>47</v>
      </c>
      <c r="C20" s="25" t="s">
        <v>31</v>
      </c>
      <c r="D20" s="25" t="s">
        <v>40</v>
      </c>
      <c r="E20" s="26" t="s">
        <v>41</v>
      </c>
      <c r="F20" s="26" t="s">
        <v>41</v>
      </c>
      <c r="G20" s="30"/>
      <c r="H20" s="31"/>
    </row>
    <row r="21" spans="1:8" s="10" customFormat="1" ht="14" x14ac:dyDescent="0.2">
      <c r="A21" s="20" t="s">
        <v>16</v>
      </c>
      <c r="B21" s="21" t="s">
        <v>48</v>
      </c>
      <c r="C21" s="22" t="s">
        <v>49</v>
      </c>
      <c r="D21" s="102"/>
      <c r="E21" s="103"/>
      <c r="F21" s="103"/>
      <c r="G21" s="103"/>
      <c r="H21" s="104"/>
    </row>
    <row r="22" spans="1:8" ht="14" x14ac:dyDescent="0.2">
      <c r="A22" s="23"/>
      <c r="B22" s="24" t="s">
        <v>50</v>
      </c>
      <c r="C22" s="25" t="s">
        <v>31</v>
      </c>
      <c r="D22" s="25" t="s">
        <v>40</v>
      </c>
      <c r="E22" s="26" t="s">
        <v>41</v>
      </c>
      <c r="F22" s="26" t="s">
        <v>41</v>
      </c>
      <c r="G22" s="30"/>
      <c r="H22" s="31"/>
    </row>
    <row r="23" spans="1:8" s="10" customFormat="1" ht="14" x14ac:dyDescent="0.2">
      <c r="A23" s="20" t="s">
        <v>16</v>
      </c>
      <c r="B23" s="21" t="s">
        <v>51</v>
      </c>
      <c r="C23" s="22" t="s">
        <v>52</v>
      </c>
      <c r="D23" s="102"/>
      <c r="E23" s="103"/>
      <c r="F23" s="103"/>
      <c r="G23" s="103"/>
      <c r="H23" s="104"/>
    </row>
    <row r="24" spans="1:8" ht="14" x14ac:dyDescent="0.2">
      <c r="A24" s="23"/>
      <c r="B24" s="24" t="s">
        <v>53</v>
      </c>
      <c r="C24" s="25" t="s">
        <v>54</v>
      </c>
      <c r="D24" s="25" t="s">
        <v>55</v>
      </c>
      <c r="E24" s="26">
        <v>1</v>
      </c>
      <c r="F24" s="26" t="s">
        <v>22</v>
      </c>
      <c r="G24" s="27"/>
      <c r="H24" s="28">
        <f>E24*G24</f>
        <v>0</v>
      </c>
    </row>
    <row r="25" spans="1:8" s="10" customFormat="1" ht="15" customHeight="1" thickBot="1" x14ac:dyDescent="0.25">
      <c r="A25" s="117" t="s">
        <v>56</v>
      </c>
      <c r="B25" s="118"/>
      <c r="C25" s="118"/>
      <c r="D25" s="118"/>
      <c r="E25" s="118"/>
      <c r="F25" s="119"/>
      <c r="G25" s="32" t="str">
        <f>B6</f>
        <v>01.01</v>
      </c>
      <c r="H25" s="33">
        <f>SUM(H8:H24)</f>
        <v>0</v>
      </c>
    </row>
    <row r="26" spans="1:8" s="10" customFormat="1" ht="14.5" customHeight="1" x14ac:dyDescent="0.2">
      <c r="A26" s="18" t="s">
        <v>13</v>
      </c>
      <c r="B26" s="34" t="s">
        <v>57</v>
      </c>
      <c r="C26" s="111" t="s">
        <v>58</v>
      </c>
      <c r="D26" s="112"/>
      <c r="E26" s="120"/>
      <c r="F26" s="120"/>
      <c r="G26" s="120"/>
      <c r="H26" s="113"/>
    </row>
    <row r="27" spans="1:8" s="10" customFormat="1" ht="14" x14ac:dyDescent="0.2">
      <c r="A27" s="20" t="s">
        <v>16</v>
      </c>
      <c r="B27" s="21" t="s">
        <v>59</v>
      </c>
      <c r="C27" s="22" t="s">
        <v>18</v>
      </c>
      <c r="D27" s="123" t="s">
        <v>60</v>
      </c>
      <c r="E27" s="124"/>
      <c r="F27" s="124"/>
      <c r="G27" s="124"/>
      <c r="H27" s="125"/>
    </row>
    <row r="28" spans="1:8" ht="154" x14ac:dyDescent="0.2">
      <c r="A28" s="121"/>
      <c r="B28" s="24" t="s">
        <v>61</v>
      </c>
      <c r="C28" s="25" t="s">
        <v>62</v>
      </c>
      <c r="D28" s="98" t="s">
        <v>63</v>
      </c>
      <c r="E28" s="99">
        <v>1</v>
      </c>
      <c r="F28" s="99" t="s">
        <v>22</v>
      </c>
      <c r="G28" s="100"/>
      <c r="H28" s="101">
        <f t="shared" ref="H28:H31" si="0">E28*G28</f>
        <v>0</v>
      </c>
    </row>
    <row r="29" spans="1:8" ht="14" x14ac:dyDescent="0.2">
      <c r="A29" s="122"/>
      <c r="B29" s="24" t="s">
        <v>64</v>
      </c>
      <c r="C29" s="25" t="s">
        <v>65</v>
      </c>
      <c r="D29" s="25" t="s">
        <v>66</v>
      </c>
      <c r="E29" s="26">
        <v>2</v>
      </c>
      <c r="F29" s="26" t="s">
        <v>33</v>
      </c>
      <c r="G29" s="27"/>
      <c r="H29" s="28">
        <f t="shared" si="0"/>
        <v>0</v>
      </c>
    </row>
    <row r="30" spans="1:8" ht="14" x14ac:dyDescent="0.2">
      <c r="A30" s="122"/>
      <c r="B30" s="24" t="s">
        <v>67</v>
      </c>
      <c r="C30" s="25" t="s">
        <v>68</v>
      </c>
      <c r="D30" s="25" t="s">
        <v>69</v>
      </c>
      <c r="E30" s="26">
        <v>16</v>
      </c>
      <c r="F30" s="26" t="s">
        <v>33</v>
      </c>
      <c r="G30" s="27"/>
      <c r="H30" s="28">
        <f t="shared" si="0"/>
        <v>0</v>
      </c>
    </row>
    <row r="31" spans="1:8" ht="14" x14ac:dyDescent="0.2">
      <c r="A31" s="122"/>
      <c r="B31" s="24" t="s">
        <v>70</v>
      </c>
      <c r="C31" s="25" t="s">
        <v>71</v>
      </c>
      <c r="D31" s="25" t="s">
        <v>72</v>
      </c>
      <c r="E31" s="26">
        <v>4</v>
      </c>
      <c r="F31" s="26" t="s">
        <v>33</v>
      </c>
      <c r="G31" s="27"/>
      <c r="H31" s="28">
        <f t="shared" si="0"/>
        <v>0</v>
      </c>
    </row>
    <row r="32" spans="1:8" s="10" customFormat="1" ht="26.5" customHeight="1" x14ac:dyDescent="0.2">
      <c r="A32" s="20" t="s">
        <v>16</v>
      </c>
      <c r="B32" s="21" t="s">
        <v>73</v>
      </c>
      <c r="C32" s="22" t="s">
        <v>24</v>
      </c>
      <c r="D32" s="114" t="s">
        <v>74</v>
      </c>
      <c r="E32" s="115"/>
      <c r="F32" s="115"/>
      <c r="G32" s="115"/>
      <c r="H32" s="116"/>
    </row>
    <row r="33" spans="1:8" s="10" customFormat="1" ht="14" x14ac:dyDescent="0.2">
      <c r="A33" s="20" t="s">
        <v>16</v>
      </c>
      <c r="B33" s="21" t="s">
        <v>75</v>
      </c>
      <c r="C33" s="22" t="s">
        <v>46</v>
      </c>
      <c r="D33" s="114" t="s">
        <v>76</v>
      </c>
      <c r="E33" s="115"/>
      <c r="F33" s="115"/>
      <c r="G33" s="115"/>
      <c r="H33" s="116"/>
    </row>
    <row r="34" spans="1:8" s="10" customFormat="1" ht="14" x14ac:dyDescent="0.2">
      <c r="A34" s="20" t="s">
        <v>16</v>
      </c>
      <c r="B34" s="21" t="s">
        <v>77</v>
      </c>
      <c r="C34" s="22" t="s">
        <v>29</v>
      </c>
      <c r="D34" s="114" t="s">
        <v>78</v>
      </c>
      <c r="E34" s="115"/>
      <c r="F34" s="115"/>
      <c r="G34" s="115"/>
      <c r="H34" s="116"/>
    </row>
    <row r="35" spans="1:8" ht="28" x14ac:dyDescent="0.2">
      <c r="A35" s="23"/>
      <c r="B35" s="24" t="s">
        <v>79</v>
      </c>
      <c r="C35" s="25" t="s">
        <v>80</v>
      </c>
      <c r="D35" s="25" t="s">
        <v>81</v>
      </c>
      <c r="E35" s="26">
        <v>12</v>
      </c>
      <c r="F35" s="26" t="s">
        <v>33</v>
      </c>
      <c r="G35" s="27"/>
      <c r="H35" s="28">
        <f>E35*G35</f>
        <v>0</v>
      </c>
    </row>
    <row r="36" spans="1:8" s="10" customFormat="1" ht="14" x14ac:dyDescent="0.2">
      <c r="A36" s="20" t="s">
        <v>16</v>
      </c>
      <c r="B36" s="21" t="s">
        <v>82</v>
      </c>
      <c r="C36" s="22" t="s">
        <v>52</v>
      </c>
      <c r="D36" s="102"/>
      <c r="E36" s="103"/>
      <c r="F36" s="103"/>
      <c r="G36" s="103"/>
      <c r="H36" s="104"/>
    </row>
    <row r="37" spans="1:8" ht="14" x14ac:dyDescent="0.2">
      <c r="A37" s="23"/>
      <c r="B37" s="24" t="s">
        <v>83</v>
      </c>
      <c r="C37" s="25" t="s">
        <v>54</v>
      </c>
      <c r="D37" s="25" t="s">
        <v>55</v>
      </c>
      <c r="E37" s="26">
        <v>1</v>
      </c>
      <c r="F37" s="26" t="s">
        <v>22</v>
      </c>
      <c r="G37" s="27"/>
      <c r="H37" s="28">
        <f>E37*G37</f>
        <v>0</v>
      </c>
    </row>
    <row r="38" spans="1:8" ht="15" customHeight="1" thickBot="1" x14ac:dyDescent="0.25">
      <c r="A38" s="117" t="s">
        <v>56</v>
      </c>
      <c r="B38" s="118"/>
      <c r="C38" s="118"/>
      <c r="D38" s="118"/>
      <c r="E38" s="118"/>
      <c r="F38" s="119"/>
      <c r="G38" s="32" t="str">
        <f>B26</f>
        <v>01.02</v>
      </c>
      <c r="H38" s="33">
        <f>SUM(H28:H37)</f>
        <v>0</v>
      </c>
    </row>
    <row r="39" spans="1:8" s="10" customFormat="1" ht="14.5" customHeight="1" x14ac:dyDescent="0.2">
      <c r="A39" s="18" t="s">
        <v>13</v>
      </c>
      <c r="B39" s="34" t="s">
        <v>84</v>
      </c>
      <c r="C39" s="111" t="s">
        <v>85</v>
      </c>
      <c r="D39" s="112"/>
      <c r="E39" s="112"/>
      <c r="F39" s="112"/>
      <c r="G39" s="112"/>
      <c r="H39" s="113"/>
    </row>
    <row r="40" spans="1:8" s="10" customFormat="1" ht="14" x14ac:dyDescent="0.2">
      <c r="A40" s="20" t="s">
        <v>16</v>
      </c>
      <c r="B40" s="21" t="s">
        <v>86</v>
      </c>
      <c r="C40" s="22" t="s">
        <v>18</v>
      </c>
      <c r="D40" s="102"/>
      <c r="E40" s="103"/>
      <c r="F40" s="103"/>
      <c r="G40" s="103"/>
      <c r="H40" s="104"/>
    </row>
    <row r="41" spans="1:8" ht="42" x14ac:dyDescent="0.2">
      <c r="A41" s="121"/>
      <c r="B41" s="38" t="s">
        <v>87</v>
      </c>
      <c r="C41" s="25" t="s">
        <v>88</v>
      </c>
      <c r="D41" s="25" t="s">
        <v>89</v>
      </c>
      <c r="E41" s="26">
        <v>2</v>
      </c>
      <c r="F41" s="26" t="s">
        <v>33</v>
      </c>
      <c r="G41" s="27"/>
      <c r="H41" s="28">
        <f t="shared" ref="H41:H46" si="1">E41*G41</f>
        <v>0</v>
      </c>
    </row>
    <row r="42" spans="1:8" ht="42" x14ac:dyDescent="0.2">
      <c r="A42" s="122"/>
      <c r="B42" s="38" t="s">
        <v>90</v>
      </c>
      <c r="C42" s="25" t="s">
        <v>91</v>
      </c>
      <c r="D42" s="25" t="s">
        <v>92</v>
      </c>
      <c r="E42" s="26">
        <v>1</v>
      </c>
      <c r="F42" s="26" t="s">
        <v>33</v>
      </c>
      <c r="G42" s="27"/>
      <c r="H42" s="28">
        <f t="shared" si="1"/>
        <v>0</v>
      </c>
    </row>
    <row r="43" spans="1:8" ht="42" x14ac:dyDescent="0.2">
      <c r="A43" s="122"/>
      <c r="B43" s="127" t="s">
        <v>93</v>
      </c>
      <c r="C43" s="130" t="s">
        <v>62</v>
      </c>
      <c r="D43" s="25" t="s">
        <v>94</v>
      </c>
      <c r="E43" s="26">
        <v>1</v>
      </c>
      <c r="F43" s="26" t="s">
        <v>22</v>
      </c>
      <c r="G43" s="27"/>
      <c r="H43" s="28">
        <f t="shared" si="1"/>
        <v>0</v>
      </c>
    </row>
    <row r="44" spans="1:8" ht="14" x14ac:dyDescent="0.2">
      <c r="A44" s="122"/>
      <c r="B44" s="128"/>
      <c r="C44" s="131"/>
      <c r="D44" s="25" t="s">
        <v>95</v>
      </c>
      <c r="E44" s="26">
        <v>3</v>
      </c>
      <c r="F44" s="26" t="s">
        <v>33</v>
      </c>
      <c r="G44" s="27"/>
      <c r="H44" s="28">
        <f t="shared" si="1"/>
        <v>0</v>
      </c>
    </row>
    <row r="45" spans="1:8" ht="14" x14ac:dyDescent="0.2">
      <c r="A45" s="122"/>
      <c r="B45" s="129"/>
      <c r="C45" s="132"/>
      <c r="D45" s="25" t="s">
        <v>96</v>
      </c>
      <c r="E45" s="26">
        <v>2</v>
      </c>
      <c r="F45" s="26" t="s">
        <v>33</v>
      </c>
      <c r="G45" s="27"/>
      <c r="H45" s="28">
        <f t="shared" si="1"/>
        <v>0</v>
      </c>
    </row>
    <row r="46" spans="1:8" ht="84" x14ac:dyDescent="0.2">
      <c r="A46" s="122"/>
      <c r="B46" s="38" t="s">
        <v>97</v>
      </c>
      <c r="C46" s="25" t="s">
        <v>98</v>
      </c>
      <c r="D46" s="25" t="s">
        <v>99</v>
      </c>
      <c r="E46" s="26">
        <v>2</v>
      </c>
      <c r="F46" s="26" t="s">
        <v>33</v>
      </c>
      <c r="G46" s="27"/>
      <c r="H46" s="28">
        <f t="shared" si="1"/>
        <v>0</v>
      </c>
    </row>
    <row r="47" spans="1:8" ht="28" x14ac:dyDescent="0.2">
      <c r="A47" s="122"/>
      <c r="B47" s="38" t="s">
        <v>100</v>
      </c>
      <c r="C47" s="25" t="s">
        <v>101</v>
      </c>
      <c r="D47" s="25" t="s">
        <v>102</v>
      </c>
      <c r="E47" s="26" t="s">
        <v>41</v>
      </c>
      <c r="F47" s="26" t="s">
        <v>41</v>
      </c>
      <c r="G47" s="30"/>
      <c r="H47" s="31"/>
    </row>
    <row r="48" spans="1:8" ht="84" x14ac:dyDescent="0.2">
      <c r="A48" s="122"/>
      <c r="B48" s="38" t="s">
        <v>103</v>
      </c>
      <c r="C48" s="25" t="s">
        <v>104</v>
      </c>
      <c r="D48" s="25" t="s">
        <v>105</v>
      </c>
      <c r="E48" s="26">
        <v>1</v>
      </c>
      <c r="F48" s="26" t="s">
        <v>22</v>
      </c>
      <c r="G48" s="27"/>
      <c r="H48" s="28">
        <f t="shared" ref="H48:H49" si="2">E48*G48</f>
        <v>0</v>
      </c>
    </row>
    <row r="49" spans="1:8" ht="42" x14ac:dyDescent="0.2">
      <c r="A49" s="126"/>
      <c r="B49" s="38" t="s">
        <v>106</v>
      </c>
      <c r="C49" s="25" t="s">
        <v>107</v>
      </c>
      <c r="D49" s="25" t="s">
        <v>108</v>
      </c>
      <c r="E49" s="26">
        <v>2</v>
      </c>
      <c r="F49" s="26" t="s">
        <v>33</v>
      </c>
      <c r="G49" s="27"/>
      <c r="H49" s="28">
        <f t="shared" si="2"/>
        <v>0</v>
      </c>
    </row>
    <row r="50" spans="1:8" s="10" customFormat="1" ht="14" x14ac:dyDescent="0.2">
      <c r="A50" s="20" t="s">
        <v>16</v>
      </c>
      <c r="B50" s="21" t="s">
        <v>109</v>
      </c>
      <c r="C50" s="22" t="s">
        <v>24</v>
      </c>
      <c r="D50" s="102"/>
      <c r="E50" s="103"/>
      <c r="F50" s="103"/>
      <c r="G50" s="103"/>
      <c r="H50" s="104"/>
    </row>
    <row r="51" spans="1:8" ht="42" x14ac:dyDescent="0.2">
      <c r="A51" s="121"/>
      <c r="B51" s="38" t="s">
        <v>110</v>
      </c>
      <c r="C51" s="25" t="s">
        <v>111</v>
      </c>
      <c r="D51" s="25" t="s">
        <v>108</v>
      </c>
      <c r="E51" s="26">
        <v>16</v>
      </c>
      <c r="F51" s="26" t="s">
        <v>33</v>
      </c>
      <c r="G51" s="27"/>
      <c r="H51" s="28">
        <f t="shared" ref="H51:H55" si="3">E51*G51</f>
        <v>0</v>
      </c>
    </row>
    <row r="52" spans="1:8" ht="84" x14ac:dyDescent="0.2">
      <c r="A52" s="122"/>
      <c r="B52" s="127" t="s">
        <v>112</v>
      </c>
      <c r="C52" s="130" t="s">
        <v>62</v>
      </c>
      <c r="D52" s="25" t="s">
        <v>113</v>
      </c>
      <c r="E52" s="26">
        <v>1</v>
      </c>
      <c r="F52" s="26" t="s">
        <v>22</v>
      </c>
      <c r="G52" s="27"/>
      <c r="H52" s="28">
        <f t="shared" si="3"/>
        <v>0</v>
      </c>
    </row>
    <row r="53" spans="1:8" ht="14" x14ac:dyDescent="0.2">
      <c r="A53" s="122"/>
      <c r="B53" s="129"/>
      <c r="C53" s="132"/>
      <c r="D53" s="25" t="s">
        <v>95</v>
      </c>
      <c r="E53" s="26">
        <v>2</v>
      </c>
      <c r="F53" s="26" t="s">
        <v>33</v>
      </c>
      <c r="G53" s="27"/>
      <c r="H53" s="28">
        <f t="shared" si="3"/>
        <v>0</v>
      </c>
    </row>
    <row r="54" spans="1:8" ht="84" x14ac:dyDescent="0.2">
      <c r="A54" s="122"/>
      <c r="B54" s="38" t="s">
        <v>114</v>
      </c>
      <c r="C54" s="25" t="s">
        <v>98</v>
      </c>
      <c r="D54" s="25" t="s">
        <v>115</v>
      </c>
      <c r="E54" s="26">
        <v>4</v>
      </c>
      <c r="F54" s="26" t="s">
        <v>33</v>
      </c>
      <c r="G54" s="27"/>
      <c r="H54" s="28">
        <f t="shared" si="3"/>
        <v>0</v>
      </c>
    </row>
    <row r="55" spans="1:8" ht="70" x14ac:dyDescent="0.2">
      <c r="A55" s="126"/>
      <c r="B55" s="38" t="s">
        <v>116</v>
      </c>
      <c r="C55" s="25" t="s">
        <v>101</v>
      </c>
      <c r="D55" s="25" t="s">
        <v>117</v>
      </c>
      <c r="E55" s="26">
        <v>2</v>
      </c>
      <c r="F55" s="26" t="s">
        <v>33</v>
      </c>
      <c r="G55" s="27"/>
      <c r="H55" s="28">
        <f t="shared" si="3"/>
        <v>0</v>
      </c>
    </row>
    <row r="56" spans="1:8" ht="70" x14ac:dyDescent="0.2">
      <c r="A56" s="97"/>
      <c r="B56" s="38" t="s">
        <v>118</v>
      </c>
      <c r="C56" s="25" t="s">
        <v>104</v>
      </c>
      <c r="D56" s="25" t="s">
        <v>119</v>
      </c>
      <c r="E56" s="26">
        <v>1</v>
      </c>
      <c r="F56" s="26" t="s">
        <v>22</v>
      </c>
      <c r="G56" s="27"/>
      <c r="H56" s="28">
        <f>E56*G56</f>
        <v>0</v>
      </c>
    </row>
    <row r="57" spans="1:8" s="10" customFormat="1" ht="14" x14ac:dyDescent="0.2">
      <c r="A57" s="20" t="s">
        <v>16</v>
      </c>
      <c r="B57" s="21" t="s">
        <v>120</v>
      </c>
      <c r="C57" s="22" t="s">
        <v>46</v>
      </c>
      <c r="D57" s="114" t="s">
        <v>121</v>
      </c>
      <c r="E57" s="115"/>
      <c r="F57" s="115"/>
      <c r="G57" s="115"/>
      <c r="H57" s="116"/>
    </row>
    <row r="58" spans="1:8" ht="56" x14ac:dyDescent="0.2">
      <c r="A58" s="121"/>
      <c r="B58" s="38" t="s">
        <v>122</v>
      </c>
      <c r="C58" s="25" t="s">
        <v>123</v>
      </c>
      <c r="D58" s="25" t="s">
        <v>124</v>
      </c>
      <c r="E58" s="26">
        <v>5</v>
      </c>
      <c r="F58" s="26" t="s">
        <v>33</v>
      </c>
      <c r="G58" s="27"/>
      <c r="H58" s="28">
        <f t="shared" ref="H58:H61" si="4">E58*G58</f>
        <v>0</v>
      </c>
    </row>
    <row r="59" spans="1:8" ht="28" x14ac:dyDescent="0.2">
      <c r="A59" s="122"/>
      <c r="B59" s="38" t="s">
        <v>125</v>
      </c>
      <c r="C59" s="25" t="s">
        <v>126</v>
      </c>
      <c r="D59" s="25" t="s">
        <v>127</v>
      </c>
      <c r="E59" s="26">
        <v>5</v>
      </c>
      <c r="F59" s="26" t="s">
        <v>33</v>
      </c>
      <c r="G59" s="27"/>
      <c r="H59" s="28">
        <f t="shared" si="4"/>
        <v>0</v>
      </c>
    </row>
    <row r="60" spans="1:8" ht="28" x14ac:dyDescent="0.2">
      <c r="A60" s="122"/>
      <c r="B60" s="38" t="s">
        <v>128</v>
      </c>
      <c r="C60" s="25" t="s">
        <v>96</v>
      </c>
      <c r="D60" s="25" t="s">
        <v>129</v>
      </c>
      <c r="E60" s="26">
        <v>7</v>
      </c>
      <c r="F60" s="26" t="s">
        <v>33</v>
      </c>
      <c r="G60" s="27"/>
      <c r="H60" s="28">
        <f t="shared" si="4"/>
        <v>0</v>
      </c>
    </row>
    <row r="61" spans="1:8" ht="56" x14ac:dyDescent="0.2">
      <c r="A61" s="126"/>
      <c r="B61" s="38" t="s">
        <v>130</v>
      </c>
      <c r="C61" s="25" t="s">
        <v>131</v>
      </c>
      <c r="D61" s="25" t="s">
        <v>132</v>
      </c>
      <c r="E61" s="26">
        <v>6</v>
      </c>
      <c r="F61" s="26" t="s">
        <v>33</v>
      </c>
      <c r="G61" s="27"/>
      <c r="H61" s="28">
        <f t="shared" si="4"/>
        <v>0</v>
      </c>
    </row>
    <row r="62" spans="1:8" s="10" customFormat="1" ht="14" x14ac:dyDescent="0.2">
      <c r="A62" s="20" t="s">
        <v>16</v>
      </c>
      <c r="B62" s="21" t="s">
        <v>133</v>
      </c>
      <c r="C62" s="22" t="s">
        <v>29</v>
      </c>
      <c r="D62" s="114" t="s">
        <v>134</v>
      </c>
      <c r="E62" s="115"/>
      <c r="F62" s="115"/>
      <c r="G62" s="115"/>
      <c r="H62" s="116"/>
    </row>
    <row r="63" spans="1:8" ht="70" x14ac:dyDescent="0.2">
      <c r="A63" s="121"/>
      <c r="B63" s="38" t="s">
        <v>135</v>
      </c>
      <c r="C63" s="25" t="s">
        <v>136</v>
      </c>
      <c r="D63" s="25" t="s">
        <v>137</v>
      </c>
      <c r="E63" s="26">
        <v>12</v>
      </c>
      <c r="F63" s="26" t="s">
        <v>33</v>
      </c>
      <c r="G63" s="27"/>
      <c r="H63" s="28">
        <f t="shared" ref="H63:H64" si="5">E63*G63</f>
        <v>0</v>
      </c>
    </row>
    <row r="64" spans="1:8" ht="56" x14ac:dyDescent="0.2">
      <c r="A64" s="126"/>
      <c r="B64" s="38" t="s">
        <v>138</v>
      </c>
      <c r="C64" s="25" t="s">
        <v>131</v>
      </c>
      <c r="D64" s="25" t="s">
        <v>139</v>
      </c>
      <c r="E64" s="26">
        <v>1</v>
      </c>
      <c r="F64" s="26" t="s">
        <v>33</v>
      </c>
      <c r="G64" s="27"/>
      <c r="H64" s="28">
        <f t="shared" si="5"/>
        <v>0</v>
      </c>
    </row>
    <row r="65" spans="1:8" s="10" customFormat="1" ht="14" x14ac:dyDescent="0.2">
      <c r="A65" s="20" t="s">
        <v>16</v>
      </c>
      <c r="B65" s="21" t="s">
        <v>140</v>
      </c>
      <c r="C65" s="22" t="s">
        <v>52</v>
      </c>
      <c r="D65" s="102"/>
      <c r="E65" s="103"/>
      <c r="F65" s="103"/>
      <c r="G65" s="103"/>
      <c r="H65" s="104"/>
    </row>
    <row r="66" spans="1:8" ht="14" x14ac:dyDescent="0.2">
      <c r="A66" s="23"/>
      <c r="B66" s="24" t="s">
        <v>141</v>
      </c>
      <c r="C66" s="25" t="s">
        <v>54</v>
      </c>
      <c r="D66" s="25" t="s">
        <v>55</v>
      </c>
      <c r="E66" s="26">
        <v>1</v>
      </c>
      <c r="F66" s="26" t="s">
        <v>22</v>
      </c>
      <c r="G66" s="27"/>
      <c r="H66" s="28">
        <f>E66*G66</f>
        <v>0</v>
      </c>
    </row>
    <row r="67" spans="1:8" ht="15" customHeight="1" thickBot="1" x14ac:dyDescent="0.25">
      <c r="A67" s="117" t="s">
        <v>56</v>
      </c>
      <c r="B67" s="118"/>
      <c r="C67" s="118"/>
      <c r="D67" s="118"/>
      <c r="E67" s="118"/>
      <c r="F67" s="119"/>
      <c r="G67" s="32" t="str">
        <f>B39</f>
        <v>01.03</v>
      </c>
      <c r="H67" s="33">
        <f>SUM(H41:H66)</f>
        <v>0</v>
      </c>
    </row>
    <row r="68" spans="1:8" s="10" customFormat="1" ht="14" x14ac:dyDescent="0.2">
      <c r="A68" s="18" t="s">
        <v>13</v>
      </c>
      <c r="B68" s="34" t="s">
        <v>142</v>
      </c>
      <c r="C68" s="111" t="s">
        <v>143</v>
      </c>
      <c r="D68" s="112"/>
      <c r="E68" s="112"/>
      <c r="F68" s="112"/>
      <c r="G68" s="112"/>
      <c r="H68" s="113"/>
    </row>
    <row r="69" spans="1:8" s="10" customFormat="1" ht="14" x14ac:dyDescent="0.2">
      <c r="A69" s="20" t="s">
        <v>16</v>
      </c>
      <c r="B69" s="21" t="s">
        <v>144</v>
      </c>
      <c r="C69" s="22" t="s">
        <v>18</v>
      </c>
      <c r="D69" s="114" t="s">
        <v>145</v>
      </c>
      <c r="E69" s="115"/>
      <c r="F69" s="115"/>
      <c r="G69" s="115"/>
      <c r="H69" s="116"/>
    </row>
    <row r="70" spans="1:8" ht="84" x14ac:dyDescent="0.2">
      <c r="A70" s="37"/>
      <c r="B70" s="38" t="s">
        <v>146</v>
      </c>
      <c r="C70" s="25" t="s">
        <v>147</v>
      </c>
      <c r="D70" s="25" t="s">
        <v>148</v>
      </c>
      <c r="E70" s="26">
        <v>7</v>
      </c>
      <c r="F70" s="26" t="s">
        <v>33</v>
      </c>
      <c r="G70" s="27"/>
      <c r="H70" s="28">
        <f t="shared" ref="H70:H75" si="6">E70*G70</f>
        <v>0</v>
      </c>
    </row>
    <row r="71" spans="1:8" ht="28" x14ac:dyDescent="0.2">
      <c r="A71" s="37"/>
      <c r="B71" s="38" t="s">
        <v>149</v>
      </c>
      <c r="C71" s="25" t="s">
        <v>150</v>
      </c>
      <c r="D71" s="25" t="s">
        <v>151</v>
      </c>
      <c r="E71" s="26">
        <v>1</v>
      </c>
      <c r="F71" s="26" t="s">
        <v>33</v>
      </c>
      <c r="G71" s="27"/>
      <c r="H71" s="28">
        <f t="shared" si="6"/>
        <v>0</v>
      </c>
    </row>
    <row r="72" spans="1:8" ht="42" x14ac:dyDescent="0.2">
      <c r="A72" s="37"/>
      <c r="B72" s="38" t="s">
        <v>152</v>
      </c>
      <c r="C72" s="25" t="s">
        <v>153</v>
      </c>
      <c r="D72" s="25" t="s">
        <v>154</v>
      </c>
      <c r="E72" s="26">
        <v>1</v>
      </c>
      <c r="F72" s="26" t="s">
        <v>22</v>
      </c>
      <c r="G72" s="27"/>
      <c r="H72" s="28">
        <f t="shared" si="6"/>
        <v>0</v>
      </c>
    </row>
    <row r="73" spans="1:8" ht="14" x14ac:dyDescent="0.2">
      <c r="A73" s="37"/>
      <c r="B73" s="38" t="s">
        <v>155</v>
      </c>
      <c r="C73" s="25" t="s">
        <v>156</v>
      </c>
      <c r="D73" s="25" t="s">
        <v>157</v>
      </c>
      <c r="E73" s="26">
        <v>1</v>
      </c>
      <c r="F73" s="26" t="s">
        <v>22</v>
      </c>
      <c r="G73" s="27"/>
      <c r="H73" s="28">
        <f t="shared" si="6"/>
        <v>0</v>
      </c>
    </row>
    <row r="74" spans="1:8" ht="70" x14ac:dyDescent="0.2">
      <c r="A74" s="37"/>
      <c r="B74" s="38" t="s">
        <v>158</v>
      </c>
      <c r="C74" s="25" t="s">
        <v>159</v>
      </c>
      <c r="D74" s="25" t="s">
        <v>160</v>
      </c>
      <c r="E74" s="26">
        <v>500</v>
      </c>
      <c r="F74" s="26" t="s">
        <v>33</v>
      </c>
      <c r="G74" s="27"/>
      <c r="H74" s="28">
        <f t="shared" si="6"/>
        <v>0</v>
      </c>
    </row>
    <row r="75" spans="1:8" ht="42" x14ac:dyDescent="0.2">
      <c r="A75" s="37"/>
      <c r="B75" s="38" t="s">
        <v>161</v>
      </c>
      <c r="C75" s="25" t="s">
        <v>162</v>
      </c>
      <c r="D75" s="25" t="s">
        <v>163</v>
      </c>
      <c r="E75" s="26">
        <v>1</v>
      </c>
      <c r="F75" s="26" t="s">
        <v>33</v>
      </c>
      <c r="G75" s="27"/>
      <c r="H75" s="28">
        <f t="shared" si="6"/>
        <v>0</v>
      </c>
    </row>
    <row r="76" spans="1:8" s="10" customFormat="1" ht="14" x14ac:dyDescent="0.2">
      <c r="A76" s="20" t="s">
        <v>16</v>
      </c>
      <c r="B76" s="21" t="s">
        <v>164</v>
      </c>
      <c r="C76" s="22" t="s">
        <v>24</v>
      </c>
      <c r="D76" s="114" t="s">
        <v>165</v>
      </c>
      <c r="E76" s="115"/>
      <c r="F76" s="115"/>
      <c r="G76" s="115"/>
      <c r="H76" s="116"/>
    </row>
    <row r="77" spans="1:8" ht="70" x14ac:dyDescent="0.2">
      <c r="A77" s="37"/>
      <c r="B77" s="38" t="s">
        <v>166</v>
      </c>
      <c r="C77" s="25" t="s">
        <v>167</v>
      </c>
      <c r="D77" s="25" t="s">
        <v>168</v>
      </c>
      <c r="E77" s="26">
        <v>92</v>
      </c>
      <c r="F77" s="26" t="s">
        <v>33</v>
      </c>
      <c r="G77" s="27"/>
      <c r="H77" s="28">
        <f t="shared" ref="H77:H81" si="7">E77*G77</f>
        <v>0</v>
      </c>
    </row>
    <row r="78" spans="1:8" ht="28" x14ac:dyDescent="0.2">
      <c r="A78" s="37"/>
      <c r="B78" s="38" t="s">
        <v>169</v>
      </c>
      <c r="C78" s="25" t="s">
        <v>170</v>
      </c>
      <c r="D78" s="25" t="s">
        <v>171</v>
      </c>
      <c r="E78" s="26">
        <v>3</v>
      </c>
      <c r="F78" s="26" t="s">
        <v>33</v>
      </c>
      <c r="G78" s="27"/>
      <c r="H78" s="28">
        <f t="shared" si="7"/>
        <v>0</v>
      </c>
    </row>
    <row r="79" spans="1:8" ht="28" x14ac:dyDescent="0.2">
      <c r="A79" s="37"/>
      <c r="B79" s="38"/>
      <c r="C79" s="25"/>
      <c r="D79" s="25" t="s">
        <v>172</v>
      </c>
      <c r="E79" s="26">
        <v>1</v>
      </c>
      <c r="F79" s="26" t="s">
        <v>33</v>
      </c>
      <c r="G79" s="27"/>
      <c r="H79" s="28">
        <f t="shared" si="7"/>
        <v>0</v>
      </c>
    </row>
    <row r="80" spans="1:8" ht="14" x14ac:dyDescent="0.2">
      <c r="A80" s="37"/>
      <c r="B80" s="38" t="s">
        <v>173</v>
      </c>
      <c r="C80" s="25" t="s">
        <v>156</v>
      </c>
      <c r="D80" s="25" t="s">
        <v>157</v>
      </c>
      <c r="E80" s="26">
        <v>1</v>
      </c>
      <c r="F80" s="26" t="s">
        <v>22</v>
      </c>
      <c r="G80" s="27"/>
      <c r="H80" s="28">
        <f t="shared" si="7"/>
        <v>0</v>
      </c>
    </row>
    <row r="81" spans="1:8" ht="56" x14ac:dyDescent="0.2">
      <c r="A81" s="37"/>
      <c r="B81" s="38" t="s">
        <v>174</v>
      </c>
      <c r="C81" s="25" t="s">
        <v>159</v>
      </c>
      <c r="D81" s="25" t="s">
        <v>175</v>
      </c>
      <c r="E81" s="26">
        <v>94</v>
      </c>
      <c r="F81" s="26" t="s">
        <v>33</v>
      </c>
      <c r="G81" s="27"/>
      <c r="H81" s="28">
        <f t="shared" si="7"/>
        <v>0</v>
      </c>
    </row>
    <row r="82" spans="1:8" s="10" customFormat="1" ht="14" x14ac:dyDescent="0.2">
      <c r="A82" s="20" t="s">
        <v>16</v>
      </c>
      <c r="B82" s="21" t="s">
        <v>176</v>
      </c>
      <c r="C82" s="22" t="s">
        <v>46</v>
      </c>
      <c r="D82" s="102"/>
      <c r="E82" s="103"/>
      <c r="F82" s="103"/>
      <c r="G82" s="103"/>
      <c r="H82" s="104"/>
    </row>
    <row r="83" spans="1:8" ht="112" x14ac:dyDescent="0.2">
      <c r="A83" s="37"/>
      <c r="B83" s="38" t="s">
        <v>177</v>
      </c>
      <c r="C83" s="25" t="s">
        <v>147</v>
      </c>
      <c r="D83" s="25" t="s">
        <v>178</v>
      </c>
      <c r="E83" s="26">
        <v>7</v>
      </c>
      <c r="F83" s="26" t="s">
        <v>33</v>
      </c>
      <c r="G83" s="27"/>
      <c r="H83" s="28">
        <f t="shared" ref="H83:H86" si="8">E83*G83</f>
        <v>0</v>
      </c>
    </row>
    <row r="84" spans="1:8" ht="42" x14ac:dyDescent="0.2">
      <c r="A84" s="37"/>
      <c r="B84" s="38" t="s">
        <v>179</v>
      </c>
      <c r="C84" s="25" t="s">
        <v>153</v>
      </c>
      <c r="D84" s="25" t="s">
        <v>154</v>
      </c>
      <c r="E84" s="26">
        <v>5</v>
      </c>
      <c r="F84" s="26" t="s">
        <v>22</v>
      </c>
      <c r="G84" s="27"/>
      <c r="H84" s="28">
        <f t="shared" si="8"/>
        <v>0</v>
      </c>
    </row>
    <row r="85" spans="1:8" ht="14" x14ac:dyDescent="0.2">
      <c r="A85" s="37"/>
      <c r="B85" s="38" t="s">
        <v>180</v>
      </c>
      <c r="C85" s="25" t="s">
        <v>156</v>
      </c>
      <c r="D85" s="25" t="s">
        <v>157</v>
      </c>
      <c r="E85" s="26">
        <v>5</v>
      </c>
      <c r="F85" s="26" t="s">
        <v>22</v>
      </c>
      <c r="G85" s="27"/>
      <c r="H85" s="28">
        <f t="shared" si="8"/>
        <v>0</v>
      </c>
    </row>
    <row r="86" spans="1:8" ht="56" x14ac:dyDescent="0.2">
      <c r="A86" s="37"/>
      <c r="B86" s="38" t="s">
        <v>181</v>
      </c>
      <c r="C86" s="25" t="s">
        <v>159</v>
      </c>
      <c r="D86" s="25" t="s">
        <v>182</v>
      </c>
      <c r="E86" s="26">
        <v>500</v>
      </c>
      <c r="F86" s="26" t="s">
        <v>33</v>
      </c>
      <c r="G86" s="27"/>
      <c r="H86" s="28">
        <f t="shared" si="8"/>
        <v>0</v>
      </c>
    </row>
    <row r="87" spans="1:8" s="10" customFormat="1" ht="14" x14ac:dyDescent="0.2">
      <c r="A87" s="20" t="s">
        <v>16</v>
      </c>
      <c r="B87" s="21" t="s">
        <v>183</v>
      </c>
      <c r="C87" s="22" t="s">
        <v>184</v>
      </c>
      <c r="D87" s="114" t="s">
        <v>185</v>
      </c>
      <c r="E87" s="115"/>
      <c r="F87" s="115"/>
      <c r="G87" s="115"/>
      <c r="H87" s="116"/>
    </row>
    <row r="88" spans="1:8" ht="14" x14ac:dyDescent="0.2">
      <c r="A88" s="37"/>
      <c r="B88" s="38" t="s">
        <v>186</v>
      </c>
      <c r="C88" s="25" t="s">
        <v>156</v>
      </c>
      <c r="D88" s="25" t="s">
        <v>157</v>
      </c>
      <c r="E88" s="26">
        <v>1</v>
      </c>
      <c r="F88" s="26" t="s">
        <v>22</v>
      </c>
      <c r="G88" s="27"/>
      <c r="H88" s="28">
        <f t="shared" ref="H88:H89" si="9">E88*G88</f>
        <v>0</v>
      </c>
    </row>
    <row r="89" spans="1:8" ht="56" x14ac:dyDescent="0.2">
      <c r="A89" s="37"/>
      <c r="B89" s="38" t="s">
        <v>187</v>
      </c>
      <c r="C89" s="25" t="s">
        <v>159</v>
      </c>
      <c r="D89" s="25" t="s">
        <v>182</v>
      </c>
      <c r="E89" s="26">
        <v>200</v>
      </c>
      <c r="F89" s="26" t="s">
        <v>33</v>
      </c>
      <c r="G89" s="27"/>
      <c r="H89" s="28">
        <f t="shared" si="9"/>
        <v>0</v>
      </c>
    </row>
    <row r="90" spans="1:8" s="10" customFormat="1" ht="14" x14ac:dyDescent="0.2">
      <c r="A90" s="20" t="s">
        <v>16</v>
      </c>
      <c r="B90" s="21" t="s">
        <v>188</v>
      </c>
      <c r="C90" s="22" t="s">
        <v>52</v>
      </c>
      <c r="D90" s="102"/>
      <c r="E90" s="103"/>
      <c r="F90" s="103"/>
      <c r="G90" s="103"/>
      <c r="H90" s="104"/>
    </row>
    <row r="91" spans="1:8" ht="14" x14ac:dyDescent="0.2">
      <c r="A91" s="23"/>
      <c r="B91" s="24" t="s">
        <v>189</v>
      </c>
      <c r="C91" s="25" t="s">
        <v>54</v>
      </c>
      <c r="D91" s="25" t="s">
        <v>55</v>
      </c>
      <c r="E91" s="26">
        <v>1</v>
      </c>
      <c r="F91" s="26" t="s">
        <v>22</v>
      </c>
      <c r="G91" s="27"/>
      <c r="H91" s="28">
        <f>E91*G91</f>
        <v>0</v>
      </c>
    </row>
    <row r="92" spans="1:8" ht="15" customHeight="1" thickBot="1" x14ac:dyDescent="0.25">
      <c r="A92" s="117" t="s">
        <v>56</v>
      </c>
      <c r="B92" s="118"/>
      <c r="C92" s="118"/>
      <c r="D92" s="118"/>
      <c r="E92" s="118"/>
      <c r="F92" s="119"/>
      <c r="G92" s="32" t="str">
        <f>B68</f>
        <v>01.04</v>
      </c>
      <c r="H92" s="33">
        <f>SUM(H70:H74)+SUM(H77:H91)</f>
        <v>0</v>
      </c>
    </row>
    <row r="93" spans="1:8" s="10" customFormat="1" ht="14" x14ac:dyDescent="0.2">
      <c r="A93" s="18" t="s">
        <v>13</v>
      </c>
      <c r="B93" s="34" t="s">
        <v>190</v>
      </c>
      <c r="C93" s="39" t="s">
        <v>191</v>
      </c>
      <c r="D93" s="39" t="s">
        <v>192</v>
      </c>
      <c r="E93" s="39"/>
      <c r="F93" s="39"/>
      <c r="G93" s="40"/>
      <c r="H93" s="41"/>
    </row>
    <row r="94" spans="1:8" s="10" customFormat="1" ht="28" x14ac:dyDescent="0.2">
      <c r="A94" s="20" t="s">
        <v>16</v>
      </c>
      <c r="B94" s="21" t="s">
        <v>193</v>
      </c>
      <c r="C94" s="22" t="s">
        <v>18</v>
      </c>
      <c r="D94" s="22" t="s">
        <v>194</v>
      </c>
      <c r="E94" s="22"/>
      <c r="F94" s="22"/>
      <c r="G94" s="35"/>
      <c r="H94" s="36"/>
    </row>
    <row r="95" spans="1:8" ht="14" x14ac:dyDescent="0.2">
      <c r="A95" s="37"/>
      <c r="B95" s="24" t="s">
        <v>195</v>
      </c>
      <c r="C95" s="25"/>
      <c r="D95" s="25" t="s">
        <v>196</v>
      </c>
      <c r="E95" s="26">
        <v>1</v>
      </c>
      <c r="F95" s="26" t="s">
        <v>22</v>
      </c>
      <c r="G95" s="27"/>
      <c r="H95" s="28">
        <f t="shared" ref="H95:H96" si="10">E95*G95</f>
        <v>0</v>
      </c>
    </row>
    <row r="96" spans="1:8" ht="14" x14ac:dyDescent="0.2">
      <c r="A96" s="37"/>
      <c r="B96" s="24" t="s">
        <v>197</v>
      </c>
      <c r="C96" s="25"/>
      <c r="D96" s="25" t="s">
        <v>198</v>
      </c>
      <c r="E96" s="26">
        <v>1</v>
      </c>
      <c r="F96" s="26" t="s">
        <v>22</v>
      </c>
      <c r="G96" s="27"/>
      <c r="H96" s="28">
        <f t="shared" si="10"/>
        <v>0</v>
      </c>
    </row>
    <row r="97" spans="1:8" s="10" customFormat="1" ht="14" x14ac:dyDescent="0.2">
      <c r="A97" s="20" t="s">
        <v>16</v>
      </c>
      <c r="B97" s="21" t="s">
        <v>199</v>
      </c>
      <c r="C97" s="22" t="s">
        <v>52</v>
      </c>
      <c r="D97" s="102"/>
      <c r="E97" s="103"/>
      <c r="F97" s="103"/>
      <c r="G97" s="103"/>
      <c r="H97" s="104"/>
    </row>
    <row r="98" spans="1:8" ht="14" x14ac:dyDescent="0.2">
      <c r="A98" s="23"/>
      <c r="B98" s="24" t="s">
        <v>200</v>
      </c>
      <c r="C98" s="25" t="s">
        <v>54</v>
      </c>
      <c r="D98" s="25" t="s">
        <v>55</v>
      </c>
      <c r="E98" s="26">
        <v>1</v>
      </c>
      <c r="F98" s="26" t="s">
        <v>22</v>
      </c>
      <c r="G98" s="27"/>
      <c r="H98" s="28">
        <f>E98*G98</f>
        <v>0</v>
      </c>
    </row>
    <row r="99" spans="1:8" ht="15" customHeight="1" thickBot="1" x14ac:dyDescent="0.25">
      <c r="A99" s="117" t="s">
        <v>56</v>
      </c>
      <c r="B99" s="118"/>
      <c r="C99" s="118"/>
      <c r="D99" s="118"/>
      <c r="E99" s="118"/>
      <c r="F99" s="119"/>
      <c r="G99" s="32" t="str">
        <f>B93</f>
        <v>01.05</v>
      </c>
      <c r="H99" s="33">
        <f>SUM(H95:H98)</f>
        <v>0</v>
      </c>
    </row>
    <row r="100" spans="1:8" s="10" customFormat="1" ht="14.5" customHeight="1" x14ac:dyDescent="0.2">
      <c r="A100" s="18" t="s">
        <v>13</v>
      </c>
      <c r="B100" s="34" t="s">
        <v>201</v>
      </c>
      <c r="C100" s="111" t="s">
        <v>202</v>
      </c>
      <c r="D100" s="112"/>
      <c r="E100" s="112"/>
      <c r="F100" s="112"/>
      <c r="G100" s="112"/>
      <c r="H100" s="113"/>
    </row>
    <row r="101" spans="1:8" s="10" customFormat="1" ht="14" x14ac:dyDescent="0.2">
      <c r="A101" s="20" t="s">
        <v>16</v>
      </c>
      <c r="B101" s="21" t="s">
        <v>203</v>
      </c>
      <c r="C101" s="22" t="s">
        <v>204</v>
      </c>
      <c r="D101" s="102"/>
      <c r="E101" s="103"/>
      <c r="F101" s="103"/>
      <c r="G101" s="103"/>
      <c r="H101" s="104"/>
    </row>
    <row r="102" spans="1:8" ht="70" x14ac:dyDescent="0.2">
      <c r="A102" s="37"/>
      <c r="B102" s="24" t="s">
        <v>205</v>
      </c>
      <c r="C102" s="25" t="s">
        <v>206</v>
      </c>
      <c r="D102" s="25" t="s">
        <v>207</v>
      </c>
      <c r="E102" s="26">
        <v>1</v>
      </c>
      <c r="F102" s="26" t="s">
        <v>22</v>
      </c>
      <c r="G102" s="27"/>
      <c r="H102" s="28">
        <f t="shared" ref="H102:H106" si="11">E102*G102</f>
        <v>0</v>
      </c>
    </row>
    <row r="103" spans="1:8" ht="42" x14ac:dyDescent="0.2">
      <c r="A103" s="37"/>
      <c r="B103" s="24"/>
      <c r="C103" s="25"/>
      <c r="D103" s="25" t="s">
        <v>208</v>
      </c>
      <c r="E103" s="26">
        <f>(92*2)+2</f>
        <v>186</v>
      </c>
      <c r="F103" s="26" t="s">
        <v>33</v>
      </c>
      <c r="G103" s="27"/>
      <c r="H103" s="28">
        <f t="shared" si="11"/>
        <v>0</v>
      </c>
    </row>
    <row r="104" spans="1:8" ht="28" x14ac:dyDescent="0.2">
      <c r="A104" s="37"/>
      <c r="B104" s="24"/>
      <c r="C104" s="25"/>
      <c r="D104" s="25" t="s">
        <v>209</v>
      </c>
      <c r="E104" s="26">
        <f>5*8</f>
        <v>40</v>
      </c>
      <c r="F104" s="26" t="s">
        <v>33</v>
      </c>
      <c r="G104" s="27"/>
      <c r="H104" s="28">
        <f t="shared" si="11"/>
        <v>0</v>
      </c>
    </row>
    <row r="105" spans="1:8" ht="28" x14ac:dyDescent="0.2">
      <c r="A105" s="37"/>
      <c r="B105" s="24"/>
      <c r="C105" s="25"/>
      <c r="D105" s="25" t="s">
        <v>210</v>
      </c>
      <c r="E105" s="26">
        <f>13*12</f>
        <v>156</v>
      </c>
      <c r="F105" s="26" t="s">
        <v>33</v>
      </c>
      <c r="G105" s="27"/>
      <c r="H105" s="28">
        <f t="shared" si="11"/>
        <v>0</v>
      </c>
    </row>
    <row r="106" spans="1:8" ht="28" x14ac:dyDescent="0.2">
      <c r="A106" s="37"/>
      <c r="B106" s="24"/>
      <c r="C106" s="25"/>
      <c r="D106" s="25" t="s">
        <v>211</v>
      </c>
      <c r="E106" s="26">
        <f>4*4</f>
        <v>16</v>
      </c>
      <c r="F106" s="26" t="s">
        <v>33</v>
      </c>
      <c r="G106" s="27"/>
      <c r="H106" s="28">
        <f t="shared" si="11"/>
        <v>0</v>
      </c>
    </row>
    <row r="107" spans="1:8" ht="84" x14ac:dyDescent="0.2">
      <c r="A107" s="37"/>
      <c r="B107" s="24" t="s">
        <v>212</v>
      </c>
      <c r="C107" s="25" t="s">
        <v>213</v>
      </c>
      <c r="D107" s="25" t="s">
        <v>214</v>
      </c>
      <c r="E107" s="26"/>
      <c r="F107" s="26"/>
      <c r="G107" s="30"/>
      <c r="H107" s="31"/>
    </row>
    <row r="108" spans="1:8" ht="14" x14ac:dyDescent="0.2">
      <c r="A108" s="37"/>
      <c r="B108" s="24"/>
      <c r="C108" s="25"/>
      <c r="D108" s="25" t="s">
        <v>215</v>
      </c>
      <c r="E108" s="26">
        <v>1</v>
      </c>
      <c r="F108" s="26" t="s">
        <v>22</v>
      </c>
      <c r="G108" s="27"/>
      <c r="H108" s="28">
        <f t="shared" ref="H108:H110" si="12">E108*G108</f>
        <v>0</v>
      </c>
    </row>
    <row r="109" spans="1:8" ht="28" x14ac:dyDescent="0.2">
      <c r="A109" s="37"/>
      <c r="B109" s="24"/>
      <c r="C109" s="25"/>
      <c r="D109" s="25" t="s">
        <v>216</v>
      </c>
      <c r="E109" s="26">
        <v>5</v>
      </c>
      <c r="F109" s="26" t="s">
        <v>22</v>
      </c>
      <c r="G109" s="27"/>
      <c r="H109" s="28">
        <f t="shared" si="12"/>
        <v>0</v>
      </c>
    </row>
    <row r="110" spans="1:8" ht="28" x14ac:dyDescent="0.2">
      <c r="A110" s="37"/>
      <c r="B110" s="24"/>
      <c r="C110" s="25"/>
      <c r="D110" s="25" t="s">
        <v>217</v>
      </c>
      <c r="E110" s="26">
        <v>13</v>
      </c>
      <c r="F110" s="26" t="s">
        <v>22</v>
      </c>
      <c r="G110" s="27"/>
      <c r="H110" s="28">
        <f t="shared" si="12"/>
        <v>0</v>
      </c>
    </row>
    <row r="111" spans="1:8" ht="14" x14ac:dyDescent="0.2">
      <c r="A111" s="37"/>
      <c r="B111" s="24"/>
      <c r="C111" s="25"/>
      <c r="D111" s="25" t="s">
        <v>218</v>
      </c>
      <c r="E111" s="26" t="s">
        <v>41</v>
      </c>
      <c r="F111" s="26" t="s">
        <v>41</v>
      </c>
      <c r="G111" s="30"/>
      <c r="H111" s="31"/>
    </row>
    <row r="112" spans="1:8" ht="14" x14ac:dyDescent="0.2">
      <c r="A112" s="37"/>
      <c r="B112" s="24"/>
      <c r="C112" s="25"/>
      <c r="D112" s="25" t="s">
        <v>219</v>
      </c>
      <c r="E112" s="26">
        <v>1</v>
      </c>
      <c r="F112" s="26" t="s">
        <v>22</v>
      </c>
      <c r="G112" s="27"/>
      <c r="H112" s="28">
        <f t="shared" ref="H112:H113" si="13">E112*G112</f>
        <v>0</v>
      </c>
    </row>
    <row r="113" spans="1:8" ht="14" x14ac:dyDescent="0.2">
      <c r="A113" s="37"/>
      <c r="B113" s="24"/>
      <c r="C113" s="25"/>
      <c r="D113" s="25" t="s">
        <v>220</v>
      </c>
      <c r="E113" s="26">
        <v>5</v>
      </c>
      <c r="F113" s="26" t="s">
        <v>22</v>
      </c>
      <c r="G113" s="27"/>
      <c r="H113" s="28">
        <f t="shared" si="13"/>
        <v>0</v>
      </c>
    </row>
    <row r="114" spans="1:8" s="10" customFormat="1" ht="14" x14ac:dyDescent="0.2">
      <c r="A114" s="20" t="s">
        <v>16</v>
      </c>
      <c r="B114" s="21" t="s">
        <v>221</v>
      </c>
      <c r="C114" s="22" t="s">
        <v>52</v>
      </c>
      <c r="D114" s="102"/>
      <c r="E114" s="103"/>
      <c r="F114" s="103"/>
      <c r="G114" s="103"/>
      <c r="H114" s="104"/>
    </row>
    <row r="115" spans="1:8" ht="14" x14ac:dyDescent="0.2">
      <c r="A115" s="23"/>
      <c r="B115" s="24" t="s">
        <v>222</v>
      </c>
      <c r="C115" s="25" t="s">
        <v>54</v>
      </c>
      <c r="D115" s="25" t="s">
        <v>55</v>
      </c>
      <c r="E115" s="26">
        <v>1</v>
      </c>
      <c r="F115" s="26" t="s">
        <v>22</v>
      </c>
      <c r="G115" s="27"/>
      <c r="H115" s="28">
        <f>E115*G115</f>
        <v>0</v>
      </c>
    </row>
    <row r="116" spans="1:8" ht="15" customHeight="1" thickBot="1" x14ac:dyDescent="0.25">
      <c r="A116" s="117" t="s">
        <v>56</v>
      </c>
      <c r="B116" s="118"/>
      <c r="C116" s="118"/>
      <c r="D116" s="118"/>
      <c r="E116" s="118"/>
      <c r="F116" s="119"/>
      <c r="G116" s="32" t="str">
        <f>B100</f>
        <v>01.06</v>
      </c>
      <c r="H116" s="33">
        <f>SUM(H102:H115)</f>
        <v>0</v>
      </c>
    </row>
    <row r="117" spans="1:8" s="10" customFormat="1" ht="29" thickBot="1" x14ac:dyDescent="0.25">
      <c r="A117" s="42" t="s">
        <v>10</v>
      </c>
      <c r="B117" s="43" t="s">
        <v>223</v>
      </c>
      <c r="C117" s="44" t="s">
        <v>224</v>
      </c>
      <c r="D117" s="108" t="s">
        <v>225</v>
      </c>
      <c r="E117" s="109"/>
      <c r="F117" s="109"/>
      <c r="G117" s="109"/>
      <c r="H117" s="110"/>
    </row>
    <row r="118" spans="1:8" s="10" customFormat="1" ht="14.5" customHeight="1" x14ac:dyDescent="0.2">
      <c r="A118" s="18" t="s">
        <v>13</v>
      </c>
      <c r="B118" s="45" t="s">
        <v>226</v>
      </c>
      <c r="C118" s="111" t="s">
        <v>227</v>
      </c>
      <c r="D118" s="112"/>
      <c r="E118" s="112"/>
      <c r="F118" s="112"/>
      <c r="G118" s="112"/>
      <c r="H118" s="113"/>
    </row>
    <row r="119" spans="1:8" ht="28" x14ac:dyDescent="0.2">
      <c r="A119" s="20" t="s">
        <v>16</v>
      </c>
      <c r="B119" s="24" t="s">
        <v>228</v>
      </c>
      <c r="C119" s="25"/>
      <c r="D119" s="25" t="s">
        <v>229</v>
      </c>
      <c r="E119" s="26"/>
      <c r="F119" s="26"/>
      <c r="G119" s="27"/>
      <c r="H119" s="28">
        <f t="shared" ref="H119:H120" si="14">E119*G119</f>
        <v>0</v>
      </c>
    </row>
    <row r="120" spans="1:8" ht="28" x14ac:dyDescent="0.2">
      <c r="A120" s="46" t="s">
        <v>16</v>
      </c>
      <c r="B120" s="47" t="s">
        <v>230</v>
      </c>
      <c r="C120" s="48"/>
      <c r="D120" s="48" t="s">
        <v>231</v>
      </c>
      <c r="E120" s="49"/>
      <c r="F120" s="49"/>
      <c r="G120" s="27"/>
      <c r="H120" s="28">
        <f t="shared" si="14"/>
        <v>0</v>
      </c>
    </row>
    <row r="121" spans="1:8" ht="15" customHeight="1" thickBot="1" x14ac:dyDescent="0.25">
      <c r="A121" s="117" t="s">
        <v>56</v>
      </c>
      <c r="B121" s="118"/>
      <c r="C121" s="118"/>
      <c r="D121" s="118"/>
      <c r="E121" s="118"/>
      <c r="F121" s="119"/>
      <c r="G121" s="32" t="str">
        <f>B118</f>
        <v>02.01</v>
      </c>
      <c r="H121" s="33">
        <f>SUM(H119:H120)</f>
        <v>0</v>
      </c>
    </row>
    <row r="122" spans="1:8" s="10" customFormat="1" ht="14.5" customHeight="1" x14ac:dyDescent="0.2">
      <c r="A122" s="18" t="s">
        <v>13</v>
      </c>
      <c r="B122" s="45" t="s">
        <v>232</v>
      </c>
      <c r="C122" s="111" t="s">
        <v>233</v>
      </c>
      <c r="D122" s="112"/>
      <c r="E122" s="112"/>
      <c r="F122" s="112"/>
      <c r="G122" s="112"/>
      <c r="H122" s="113"/>
    </row>
    <row r="123" spans="1:8" ht="42" x14ac:dyDescent="0.2">
      <c r="A123" s="37"/>
      <c r="B123" s="24" t="s">
        <v>234</v>
      </c>
      <c r="C123" s="25"/>
      <c r="D123" s="25" t="s">
        <v>235</v>
      </c>
      <c r="E123" s="26"/>
      <c r="F123" s="26"/>
      <c r="G123" s="27"/>
      <c r="H123" s="28">
        <f t="shared" ref="H123:H124" si="15">E123*G123</f>
        <v>0</v>
      </c>
    </row>
    <row r="124" spans="1:8" ht="14" x14ac:dyDescent="0.2">
      <c r="A124" s="50"/>
      <c r="B124" s="47" t="s">
        <v>236</v>
      </c>
      <c r="C124" s="48"/>
      <c r="D124" s="48" t="s">
        <v>237</v>
      </c>
      <c r="E124" s="49"/>
      <c r="F124" s="49"/>
      <c r="G124" s="51"/>
      <c r="H124" s="52">
        <f t="shared" si="15"/>
        <v>0</v>
      </c>
    </row>
    <row r="125" spans="1:8" ht="15" customHeight="1" thickBot="1" x14ac:dyDescent="0.25">
      <c r="A125" s="117" t="s">
        <v>56</v>
      </c>
      <c r="B125" s="118"/>
      <c r="C125" s="118"/>
      <c r="D125" s="118"/>
      <c r="E125" s="118"/>
      <c r="F125" s="119"/>
      <c r="G125" s="32" t="str">
        <f>B122</f>
        <v>02.02</v>
      </c>
      <c r="H125" s="33">
        <f>SUM(H123:H124)</f>
        <v>0</v>
      </c>
    </row>
    <row r="126" spans="1:8" s="10" customFormat="1" ht="14.5" customHeight="1" x14ac:dyDescent="0.2">
      <c r="A126" s="18" t="s">
        <v>13</v>
      </c>
      <c r="B126" s="45" t="s">
        <v>238</v>
      </c>
      <c r="C126" s="111" t="s">
        <v>239</v>
      </c>
      <c r="D126" s="112"/>
      <c r="E126" s="112"/>
      <c r="F126" s="112"/>
      <c r="G126" s="112"/>
      <c r="H126" s="113"/>
    </row>
    <row r="127" spans="1:8" ht="42" x14ac:dyDescent="0.2">
      <c r="A127" s="37"/>
      <c r="B127" s="24" t="s">
        <v>240</v>
      </c>
      <c r="C127" s="25"/>
      <c r="D127" s="25" t="s">
        <v>241</v>
      </c>
      <c r="E127" s="26"/>
      <c r="F127" s="26"/>
      <c r="G127" s="27"/>
      <c r="H127" s="28">
        <f t="shared" ref="H127:H130" si="16">E127*G127</f>
        <v>0</v>
      </c>
    </row>
    <row r="128" spans="1:8" ht="28" x14ac:dyDescent="0.2">
      <c r="A128" s="37"/>
      <c r="B128" s="24" t="s">
        <v>242</v>
      </c>
      <c r="C128" s="25"/>
      <c r="D128" s="25" t="s">
        <v>243</v>
      </c>
      <c r="E128" s="26"/>
      <c r="F128" s="26"/>
      <c r="G128" s="27"/>
      <c r="H128" s="28">
        <f t="shared" si="16"/>
        <v>0</v>
      </c>
    </row>
    <row r="129" spans="1:8" ht="14" x14ac:dyDescent="0.2">
      <c r="A129" s="37"/>
      <c r="B129" s="24" t="s">
        <v>244</v>
      </c>
      <c r="C129" s="25"/>
      <c r="D129" s="25" t="s">
        <v>245</v>
      </c>
      <c r="E129" s="26"/>
      <c r="F129" s="26"/>
      <c r="G129" s="27"/>
      <c r="H129" s="28">
        <f t="shared" si="16"/>
        <v>0</v>
      </c>
    </row>
    <row r="130" spans="1:8" ht="14" x14ac:dyDescent="0.2">
      <c r="A130" s="50"/>
      <c r="B130" s="47" t="s">
        <v>246</v>
      </c>
      <c r="C130" s="48"/>
      <c r="D130" s="48" t="s">
        <v>247</v>
      </c>
      <c r="E130" s="49"/>
      <c r="F130" s="49"/>
      <c r="G130" s="27"/>
      <c r="H130" s="28">
        <f t="shared" si="16"/>
        <v>0</v>
      </c>
    </row>
    <row r="131" spans="1:8" ht="15" customHeight="1" thickBot="1" x14ac:dyDescent="0.25">
      <c r="A131" s="117" t="s">
        <v>56</v>
      </c>
      <c r="B131" s="118"/>
      <c r="C131" s="118"/>
      <c r="D131" s="118"/>
      <c r="E131" s="118"/>
      <c r="F131" s="119"/>
      <c r="G131" s="32" t="str">
        <f>B126</f>
        <v>02.03</v>
      </c>
      <c r="H131" s="33">
        <f>SUM(H129:H130)</f>
        <v>0</v>
      </c>
    </row>
    <row r="132" spans="1:8" s="10" customFormat="1" ht="26.5" customHeight="1" x14ac:dyDescent="0.2">
      <c r="A132" s="18" t="s">
        <v>13</v>
      </c>
      <c r="B132" s="45" t="s">
        <v>248</v>
      </c>
      <c r="C132" s="111" t="s">
        <v>249</v>
      </c>
      <c r="D132" s="112"/>
      <c r="E132" s="112"/>
      <c r="F132" s="112"/>
      <c r="G132" s="112"/>
      <c r="H132" s="113"/>
    </row>
    <row r="133" spans="1:8" ht="28" x14ac:dyDescent="0.2">
      <c r="A133" s="37"/>
      <c r="B133" s="24" t="s">
        <v>250</v>
      </c>
      <c r="C133" s="25"/>
      <c r="D133" s="25" t="s">
        <v>251</v>
      </c>
      <c r="E133" s="26"/>
      <c r="F133" s="26"/>
      <c r="G133" s="27"/>
      <c r="H133" s="28">
        <f t="shared" ref="H133:H135" si="17">E133*G133</f>
        <v>0</v>
      </c>
    </row>
    <row r="134" spans="1:8" ht="28" x14ac:dyDescent="0.2">
      <c r="A134" s="37"/>
      <c r="B134" s="24" t="s">
        <v>252</v>
      </c>
      <c r="C134" s="25"/>
      <c r="D134" s="25" t="s">
        <v>253</v>
      </c>
      <c r="E134" s="26"/>
      <c r="F134" s="26"/>
      <c r="G134" s="27"/>
      <c r="H134" s="28">
        <f t="shared" si="17"/>
        <v>0</v>
      </c>
    </row>
    <row r="135" spans="1:8" ht="14" x14ac:dyDescent="0.2">
      <c r="A135" s="50"/>
      <c r="B135" s="47" t="s">
        <v>254</v>
      </c>
      <c r="C135" s="48"/>
      <c r="D135" s="48" t="s">
        <v>247</v>
      </c>
      <c r="E135" s="49"/>
      <c r="F135" s="49"/>
      <c r="G135" s="27"/>
      <c r="H135" s="28">
        <f t="shared" si="17"/>
        <v>0</v>
      </c>
    </row>
    <row r="136" spans="1:8" ht="15" customHeight="1" thickBot="1" x14ac:dyDescent="0.25">
      <c r="A136" s="117" t="s">
        <v>56</v>
      </c>
      <c r="B136" s="118"/>
      <c r="C136" s="118"/>
      <c r="D136" s="118"/>
      <c r="E136" s="118"/>
      <c r="F136" s="119"/>
      <c r="G136" s="32" t="str">
        <f>B132</f>
        <v>02.04</v>
      </c>
      <c r="H136" s="33">
        <f>SUM(H134:H135)</f>
        <v>0</v>
      </c>
    </row>
    <row r="137" spans="1:8" s="10" customFormat="1" ht="14.5" customHeight="1" x14ac:dyDescent="0.2">
      <c r="A137" s="18" t="s">
        <v>13</v>
      </c>
      <c r="B137" s="45" t="s">
        <v>255</v>
      </c>
      <c r="C137" s="111" t="s">
        <v>256</v>
      </c>
      <c r="D137" s="112"/>
      <c r="E137" s="112"/>
      <c r="F137" s="112"/>
      <c r="G137" s="112"/>
      <c r="H137" s="113"/>
    </row>
    <row r="138" spans="1:8" ht="28" x14ac:dyDescent="0.2">
      <c r="A138" s="50"/>
      <c r="B138" s="47" t="s">
        <v>257</v>
      </c>
      <c r="C138" s="48"/>
      <c r="D138" s="48" t="s">
        <v>258</v>
      </c>
      <c r="E138" s="49"/>
      <c r="F138" s="49"/>
      <c r="G138" s="27"/>
      <c r="H138" s="28">
        <f t="shared" ref="H138" si="18">E138*G138</f>
        <v>0</v>
      </c>
    </row>
    <row r="139" spans="1:8" ht="15" customHeight="1" thickBot="1" x14ac:dyDescent="0.25">
      <c r="A139" s="117" t="s">
        <v>56</v>
      </c>
      <c r="B139" s="118"/>
      <c r="C139" s="118"/>
      <c r="D139" s="118"/>
      <c r="E139" s="118"/>
      <c r="F139" s="119"/>
      <c r="G139" s="32" t="str">
        <f>B137</f>
        <v>02.05</v>
      </c>
      <c r="H139" s="33">
        <f>SUM(H137:H138)</f>
        <v>0</v>
      </c>
    </row>
    <row r="140" spans="1:8" s="10" customFormat="1" ht="14.5" customHeight="1" x14ac:dyDescent="0.2">
      <c r="A140" s="18" t="s">
        <v>13</v>
      </c>
      <c r="B140" s="45" t="s">
        <v>259</v>
      </c>
      <c r="C140" s="111" t="s">
        <v>260</v>
      </c>
      <c r="D140" s="112"/>
      <c r="E140" s="112"/>
      <c r="F140" s="112"/>
      <c r="G140" s="112"/>
      <c r="H140" s="113"/>
    </row>
    <row r="141" spans="1:8" ht="28" x14ac:dyDescent="0.2">
      <c r="A141" s="37"/>
      <c r="B141" s="24" t="s">
        <v>261</v>
      </c>
      <c r="C141" s="25"/>
      <c r="D141" s="25" t="s">
        <v>262</v>
      </c>
      <c r="E141" s="26"/>
      <c r="F141" s="26"/>
      <c r="G141" s="27"/>
      <c r="H141" s="28">
        <f t="shared" ref="H141" si="19">E141*G141</f>
        <v>0</v>
      </c>
    </row>
    <row r="142" spans="1:8" ht="15" customHeight="1" thickBot="1" x14ac:dyDescent="0.25">
      <c r="A142" s="117" t="s">
        <v>56</v>
      </c>
      <c r="B142" s="118"/>
      <c r="C142" s="118"/>
      <c r="D142" s="118"/>
      <c r="E142" s="118"/>
      <c r="F142" s="119"/>
      <c r="G142" s="32" t="str">
        <f>B140</f>
        <v>02.06</v>
      </c>
      <c r="H142" s="33">
        <f>SUM(H140:H141)</f>
        <v>0</v>
      </c>
    </row>
    <row r="143" spans="1:8" s="10" customFormat="1" ht="29" thickBot="1" x14ac:dyDescent="0.25">
      <c r="A143" s="42" t="s">
        <v>10</v>
      </c>
      <c r="B143" s="43" t="s">
        <v>263</v>
      </c>
      <c r="C143" s="108" t="s">
        <v>264</v>
      </c>
      <c r="D143" s="109"/>
      <c r="E143" s="109"/>
      <c r="F143" s="109"/>
      <c r="G143" s="109"/>
      <c r="H143" s="110"/>
    </row>
    <row r="144" spans="1:8" s="10" customFormat="1" ht="14" x14ac:dyDescent="0.2">
      <c r="A144" s="18" t="s">
        <v>13</v>
      </c>
      <c r="B144" s="53" t="s">
        <v>265</v>
      </c>
      <c r="C144" s="111" t="s">
        <v>266</v>
      </c>
      <c r="D144" s="112"/>
      <c r="E144" s="112"/>
      <c r="F144" s="112"/>
      <c r="G144" s="112"/>
      <c r="H144" s="113"/>
    </row>
    <row r="145" spans="1:8" ht="56" x14ac:dyDescent="0.2">
      <c r="A145" s="54"/>
      <c r="B145" s="38" t="s">
        <v>267</v>
      </c>
      <c r="C145" s="25" t="s">
        <v>268</v>
      </c>
      <c r="D145" s="25" t="s">
        <v>269</v>
      </c>
      <c r="E145" s="26">
        <v>1</v>
      </c>
      <c r="F145" s="26" t="s">
        <v>22</v>
      </c>
      <c r="G145" s="27"/>
      <c r="H145" s="28">
        <f t="shared" ref="H145" si="20">E145*G145</f>
        <v>0</v>
      </c>
    </row>
    <row r="146" spans="1:8" ht="15" customHeight="1" thickBot="1" x14ac:dyDescent="0.25">
      <c r="A146" s="117" t="s">
        <v>56</v>
      </c>
      <c r="B146" s="118"/>
      <c r="C146" s="118"/>
      <c r="D146" s="118"/>
      <c r="E146" s="118"/>
      <c r="F146" s="119"/>
      <c r="G146" s="32" t="str">
        <f>B144</f>
        <v>03.01</v>
      </c>
      <c r="H146" s="33">
        <f>SUM(H144:H145)</f>
        <v>0</v>
      </c>
    </row>
    <row r="147" spans="1:8" s="10" customFormat="1" ht="14.5" customHeight="1" x14ac:dyDescent="0.2">
      <c r="A147" s="18" t="s">
        <v>13</v>
      </c>
      <c r="B147" s="55" t="s">
        <v>270</v>
      </c>
      <c r="C147" s="111" t="s">
        <v>224</v>
      </c>
      <c r="D147" s="112"/>
      <c r="E147" s="112"/>
      <c r="F147" s="112"/>
      <c r="G147" s="112"/>
      <c r="H147" s="113"/>
    </row>
    <row r="148" spans="1:8" ht="28" x14ac:dyDescent="0.2">
      <c r="A148" s="37"/>
      <c r="B148" s="38" t="s">
        <v>271</v>
      </c>
      <c r="C148" s="25" t="s">
        <v>272</v>
      </c>
      <c r="D148" s="25" t="s">
        <v>273</v>
      </c>
      <c r="E148" s="26">
        <v>1</v>
      </c>
      <c r="F148" s="26" t="s">
        <v>22</v>
      </c>
      <c r="G148" s="27"/>
      <c r="H148" s="28">
        <f t="shared" ref="H148:H150" si="21">E148*G148</f>
        <v>0</v>
      </c>
    </row>
    <row r="149" spans="1:8" ht="14" x14ac:dyDescent="0.2">
      <c r="A149" s="37"/>
      <c r="B149" s="38" t="s">
        <v>274</v>
      </c>
      <c r="C149" s="25" t="s">
        <v>275</v>
      </c>
      <c r="D149" s="25" t="s">
        <v>276</v>
      </c>
      <c r="E149" s="26">
        <v>1</v>
      </c>
      <c r="F149" s="26" t="s">
        <v>22</v>
      </c>
      <c r="G149" s="27"/>
      <c r="H149" s="28">
        <f t="shared" si="21"/>
        <v>0</v>
      </c>
    </row>
    <row r="150" spans="1:8" ht="14" x14ac:dyDescent="0.2">
      <c r="A150" s="50"/>
      <c r="B150" s="38" t="s">
        <v>277</v>
      </c>
      <c r="C150" s="25" t="s">
        <v>278</v>
      </c>
      <c r="D150" s="25" t="s">
        <v>279</v>
      </c>
      <c r="E150" s="26">
        <v>1</v>
      </c>
      <c r="F150" s="26" t="s">
        <v>22</v>
      </c>
      <c r="G150" s="27"/>
      <c r="H150" s="28">
        <f t="shared" si="21"/>
        <v>0</v>
      </c>
    </row>
    <row r="151" spans="1:8" ht="15" customHeight="1" thickBot="1" x14ac:dyDescent="0.25">
      <c r="A151" s="117" t="s">
        <v>56</v>
      </c>
      <c r="B151" s="118"/>
      <c r="C151" s="118"/>
      <c r="D151" s="118"/>
      <c r="E151" s="118"/>
      <c r="F151" s="119"/>
      <c r="G151" s="32" t="str">
        <f>B147</f>
        <v>03.02</v>
      </c>
      <c r="H151" s="33">
        <f>SUM(H148:H150)</f>
        <v>0</v>
      </c>
    </row>
    <row r="152" spans="1:8" s="10" customFormat="1" ht="29" thickBot="1" x14ac:dyDescent="0.25">
      <c r="A152" s="16" t="s">
        <v>280</v>
      </c>
      <c r="B152" s="56"/>
      <c r="C152" s="133" t="s">
        <v>281</v>
      </c>
      <c r="D152" s="120"/>
      <c r="E152" s="120"/>
      <c r="F152" s="120"/>
      <c r="G152" s="120"/>
      <c r="H152" s="134"/>
    </row>
    <row r="153" spans="1:8" s="10" customFormat="1" ht="15" customHeight="1" x14ac:dyDescent="0.2">
      <c r="A153" s="57" t="str">
        <f>A6</f>
        <v>Bereich</v>
      </c>
      <c r="B153" s="58" t="str">
        <f>B6</f>
        <v>01.01</v>
      </c>
      <c r="C153" s="59" t="str">
        <f>C6</f>
        <v>Lichttechnik</v>
      </c>
      <c r="D153" s="60"/>
      <c r="E153" s="58"/>
      <c r="F153" s="61" t="s">
        <v>56</v>
      </c>
      <c r="G153" s="62" t="str">
        <f t="shared" ref="G153:G166" si="22">B153</f>
        <v>01.01</v>
      </c>
      <c r="H153" s="63">
        <f>H25</f>
        <v>0</v>
      </c>
    </row>
    <row r="154" spans="1:8" ht="15" customHeight="1" x14ac:dyDescent="0.2">
      <c r="A154" s="64" t="str">
        <f>A26</f>
        <v>Bereich</v>
      </c>
      <c r="B154" s="65" t="str">
        <f>B26</f>
        <v>01.02</v>
      </c>
      <c r="C154" s="66" t="str">
        <f>C26</f>
        <v>Tontechnik</v>
      </c>
      <c r="D154" s="67"/>
      <c r="E154" s="65"/>
      <c r="F154" s="68" t="s">
        <v>56</v>
      </c>
      <c r="G154" s="30" t="str">
        <f t="shared" si="22"/>
        <v>01.02</v>
      </c>
      <c r="H154" s="31">
        <f>H38</f>
        <v>0</v>
      </c>
    </row>
    <row r="155" spans="1:8" ht="15" customHeight="1" x14ac:dyDescent="0.2">
      <c r="A155" s="64" t="str">
        <f>A39</f>
        <v>Bereich</v>
      </c>
      <c r="B155" s="65" t="str">
        <f>B39</f>
        <v>01.03</v>
      </c>
      <c r="C155" s="66" t="str">
        <f>C39</f>
        <v>Videotechnik</v>
      </c>
      <c r="D155" s="67"/>
      <c r="E155" s="65"/>
      <c r="F155" s="68" t="s">
        <v>56</v>
      </c>
      <c r="G155" s="30" t="str">
        <f t="shared" si="22"/>
        <v>01.03</v>
      </c>
      <c r="H155" s="31">
        <f>H67</f>
        <v>0</v>
      </c>
    </row>
    <row r="156" spans="1:8" ht="15" customHeight="1" x14ac:dyDescent="0.2">
      <c r="A156" s="64" t="str">
        <f>A68</f>
        <v>Bereich</v>
      </c>
      <c r="B156" s="65" t="str">
        <f>B68</f>
        <v>01.04</v>
      </c>
      <c r="C156" s="65" t="str">
        <f>C68</f>
        <v>Konferenz- und Dolmetschtechnik</v>
      </c>
      <c r="D156" s="65"/>
      <c r="E156" s="65"/>
      <c r="F156" s="68" t="s">
        <v>56</v>
      </c>
      <c r="G156" s="30" t="str">
        <f t="shared" si="22"/>
        <v>01.04</v>
      </c>
      <c r="H156" s="31">
        <f>H92</f>
        <v>0</v>
      </c>
    </row>
    <row r="157" spans="1:8" ht="15" customHeight="1" x14ac:dyDescent="0.2">
      <c r="A157" s="64" t="str">
        <f>A93</f>
        <v>Bereich</v>
      </c>
      <c r="B157" s="65" t="str">
        <f>B93</f>
        <v>01.05</v>
      </c>
      <c r="C157" s="66" t="str">
        <f>C93</f>
        <v>Streaming</v>
      </c>
      <c r="D157" s="67"/>
      <c r="E157" s="65"/>
      <c r="F157" s="68" t="s">
        <v>56</v>
      </c>
      <c r="G157" s="30" t="str">
        <f t="shared" si="22"/>
        <v>01.05</v>
      </c>
      <c r="H157" s="31">
        <f>H99</f>
        <v>0</v>
      </c>
    </row>
    <row r="158" spans="1:8" ht="15" customHeight="1" x14ac:dyDescent="0.2">
      <c r="A158" s="64" t="str">
        <f>A100</f>
        <v>Bereich</v>
      </c>
      <c r="B158" s="65" t="str">
        <f>B100</f>
        <v>01.06</v>
      </c>
      <c r="C158" s="66" t="str">
        <f>C100</f>
        <v>Infrastruktur</v>
      </c>
      <c r="D158" s="67"/>
      <c r="E158" s="65"/>
      <c r="F158" s="68" t="s">
        <v>56</v>
      </c>
      <c r="G158" s="30" t="str">
        <f t="shared" si="22"/>
        <v>01.06</v>
      </c>
      <c r="H158" s="31">
        <f>H116</f>
        <v>0</v>
      </c>
    </row>
    <row r="159" spans="1:8" ht="15" customHeight="1" thickBot="1" x14ac:dyDescent="0.25">
      <c r="A159" s="69" t="str">
        <f>A5</f>
        <v xml:space="preserve">Kapitel
</v>
      </c>
      <c r="B159" s="70" t="str">
        <f>B5</f>
        <v>01</v>
      </c>
      <c r="C159" s="71" t="str">
        <f>C5</f>
        <v>Veranstaltungstechnik</v>
      </c>
      <c r="D159" s="72"/>
      <c r="E159" s="70"/>
      <c r="F159" s="73" t="s">
        <v>282</v>
      </c>
      <c r="G159" s="32" t="str">
        <f t="shared" si="22"/>
        <v>01</v>
      </c>
      <c r="H159" s="33">
        <f>SUM(H153:H158)</f>
        <v>0</v>
      </c>
    </row>
    <row r="160" spans="1:8" ht="15" customHeight="1" x14ac:dyDescent="0.2">
      <c r="A160" s="57" t="str">
        <f t="shared" ref="A160:B160" si="23">A118</f>
        <v>Bereich</v>
      </c>
      <c r="B160" s="58" t="str">
        <f t="shared" si="23"/>
        <v>02.01</v>
      </c>
      <c r="C160" s="59" t="str">
        <f>C118</f>
        <v>Personal Lichttechnik</v>
      </c>
      <c r="D160" s="60"/>
      <c r="E160" s="58"/>
      <c r="F160" s="61" t="s">
        <v>56</v>
      </c>
      <c r="G160" s="62" t="str">
        <f t="shared" si="22"/>
        <v>02.01</v>
      </c>
      <c r="H160" s="63">
        <f>H121</f>
        <v>0</v>
      </c>
    </row>
    <row r="161" spans="1:8" ht="15" customHeight="1" x14ac:dyDescent="0.2">
      <c r="A161" s="64" t="str">
        <f t="shared" ref="A161:B161" si="24">A122</f>
        <v>Bereich</v>
      </c>
      <c r="B161" s="65" t="str">
        <f t="shared" si="24"/>
        <v>02.02</v>
      </c>
      <c r="C161" s="66" t="str">
        <f>C122</f>
        <v>Personal Tontechnik</v>
      </c>
      <c r="D161" s="67"/>
      <c r="E161" s="65"/>
      <c r="F161" s="68" t="s">
        <v>56</v>
      </c>
      <c r="G161" s="30" t="str">
        <f t="shared" si="22"/>
        <v>02.02</v>
      </c>
      <c r="H161" s="31">
        <f>H125</f>
        <v>0</v>
      </c>
    </row>
    <row r="162" spans="1:8" ht="15" customHeight="1" x14ac:dyDescent="0.2">
      <c r="A162" s="64" t="str">
        <f t="shared" ref="A162:B162" si="25">A126</f>
        <v>Bereich</v>
      </c>
      <c r="B162" s="65" t="str">
        <f t="shared" si="25"/>
        <v>02.03</v>
      </c>
      <c r="C162" s="66" t="str">
        <f>C126</f>
        <v>Personal Videotechnik</v>
      </c>
      <c r="D162" s="67"/>
      <c r="E162" s="65"/>
      <c r="F162" s="68" t="s">
        <v>56</v>
      </c>
      <c r="G162" s="30" t="str">
        <f t="shared" si="22"/>
        <v>02.03</v>
      </c>
      <c r="H162" s="31">
        <f>H131</f>
        <v>0</v>
      </c>
    </row>
    <row r="163" spans="1:8" ht="15" customHeight="1" x14ac:dyDescent="0.2">
      <c r="A163" s="64" t="str">
        <f t="shared" ref="A163:B163" si="26">A132</f>
        <v>Bereich</v>
      </c>
      <c r="B163" s="65" t="str">
        <f t="shared" si="26"/>
        <v>02.04</v>
      </c>
      <c r="C163" s="135" t="str">
        <f>C132</f>
        <v>Personal Konferenz- und Dolmetschtechnik</v>
      </c>
      <c r="D163" s="136"/>
      <c r="E163" s="65"/>
      <c r="F163" s="68" t="s">
        <v>56</v>
      </c>
      <c r="G163" s="30" t="str">
        <f t="shared" si="22"/>
        <v>02.04</v>
      </c>
      <c r="H163" s="31">
        <f>H136</f>
        <v>0</v>
      </c>
    </row>
    <row r="164" spans="1:8" ht="15" customHeight="1" x14ac:dyDescent="0.2">
      <c r="A164" s="64" t="str">
        <f t="shared" ref="A164:B164" si="27">A137</f>
        <v>Bereich</v>
      </c>
      <c r="B164" s="65" t="str">
        <f t="shared" si="27"/>
        <v>02.05</v>
      </c>
      <c r="C164" s="66" t="str">
        <f>C137</f>
        <v>Personal Streaming</v>
      </c>
      <c r="D164" s="67"/>
      <c r="E164" s="65"/>
      <c r="F164" s="68" t="s">
        <v>56</v>
      </c>
      <c r="G164" s="30" t="str">
        <f t="shared" si="22"/>
        <v>02.05</v>
      </c>
      <c r="H164" s="31">
        <f>H139</f>
        <v>0</v>
      </c>
    </row>
    <row r="165" spans="1:8" ht="15" customHeight="1" x14ac:dyDescent="0.2">
      <c r="A165" s="64" t="str">
        <f t="shared" ref="A165:B165" si="28">A140</f>
        <v>Bereich</v>
      </c>
      <c r="B165" s="65" t="str">
        <f t="shared" si="28"/>
        <v>02.06</v>
      </c>
      <c r="C165" s="66" t="str">
        <f>C140</f>
        <v>Personal Infrastruktur</v>
      </c>
      <c r="D165" s="67"/>
      <c r="E165" s="65"/>
      <c r="F165" s="68" t="s">
        <v>56</v>
      </c>
      <c r="G165" s="30" t="str">
        <f t="shared" si="22"/>
        <v>02.06</v>
      </c>
      <c r="H165" s="31">
        <f>H142</f>
        <v>0</v>
      </c>
    </row>
    <row r="166" spans="1:8" ht="15" customHeight="1" thickBot="1" x14ac:dyDescent="0.25">
      <c r="A166" s="69" t="str">
        <f t="shared" ref="A166:B166" si="29">A117</f>
        <v xml:space="preserve">Kapitel
</v>
      </c>
      <c r="B166" s="70" t="str">
        <f t="shared" si="29"/>
        <v>02</v>
      </c>
      <c r="C166" s="137" t="str">
        <f>C117</f>
        <v>Personal</v>
      </c>
      <c r="D166" s="137"/>
      <c r="E166" s="70"/>
      <c r="F166" s="73" t="s">
        <v>282</v>
      </c>
      <c r="G166" s="32" t="str">
        <f t="shared" si="22"/>
        <v>02</v>
      </c>
      <c r="H166" s="33">
        <f>SUM(H160:H165)</f>
        <v>0</v>
      </c>
    </row>
    <row r="167" spans="1:8" ht="15" customHeight="1" x14ac:dyDescent="0.2">
      <c r="A167" s="57" t="str">
        <f t="shared" ref="A167:B167" si="30">A144</f>
        <v>Bereich</v>
      </c>
      <c r="B167" s="58" t="str">
        <f t="shared" si="30"/>
        <v>03.01</v>
      </c>
      <c r="C167" s="138" t="str">
        <f>C144</f>
        <v>Material</v>
      </c>
      <c r="D167" s="138"/>
      <c r="E167" s="58"/>
      <c r="F167" s="61" t="s">
        <v>56</v>
      </c>
      <c r="G167" s="62" t="str">
        <f>B167</f>
        <v>03.01</v>
      </c>
      <c r="H167" s="63">
        <f>H146</f>
        <v>0</v>
      </c>
    </row>
    <row r="168" spans="1:8" ht="15" customHeight="1" x14ac:dyDescent="0.2">
      <c r="A168" s="64" t="str">
        <f t="shared" ref="A168:B168" si="31">A147</f>
        <v>Bereich</v>
      </c>
      <c r="B168" s="65" t="str">
        <f t="shared" si="31"/>
        <v>03.02</v>
      </c>
      <c r="C168" s="139" t="str">
        <f>C147</f>
        <v>Personal</v>
      </c>
      <c r="D168" s="139"/>
      <c r="E168" s="65"/>
      <c r="F168" s="68" t="s">
        <v>56</v>
      </c>
      <c r="G168" s="30" t="str">
        <f t="shared" ref="G168:G169" si="32">B168</f>
        <v>03.02</v>
      </c>
      <c r="H168" s="31">
        <f>H151</f>
        <v>0</v>
      </c>
    </row>
    <row r="169" spans="1:8" s="10" customFormat="1" ht="15" customHeight="1" thickBot="1" x14ac:dyDescent="0.25">
      <c r="A169" s="69" t="str">
        <f t="shared" ref="A169:B169" si="33">A143</f>
        <v xml:space="preserve">Kapitel
</v>
      </c>
      <c r="B169" s="70" t="str">
        <f t="shared" si="33"/>
        <v>03</v>
      </c>
      <c r="C169" s="137" t="str">
        <f>C143</f>
        <v>Logistik</v>
      </c>
      <c r="D169" s="137"/>
      <c r="E169" s="70"/>
      <c r="F169" s="73" t="s">
        <v>282</v>
      </c>
      <c r="G169" s="32" t="str">
        <f t="shared" si="32"/>
        <v>03</v>
      </c>
      <c r="H169" s="33">
        <f>SUM(H167:H168)</f>
        <v>0</v>
      </c>
    </row>
    <row r="170" spans="1:8" ht="14" thickBot="1" x14ac:dyDescent="0.25">
      <c r="A170" s="74"/>
      <c r="B170" s="75"/>
      <c r="C170" s="76"/>
      <c r="D170" s="76"/>
      <c r="E170" s="76"/>
      <c r="F170" s="86" t="s">
        <v>283</v>
      </c>
      <c r="G170" s="77"/>
      <c r="H170" s="78">
        <f>H159+H166+H169</f>
        <v>0</v>
      </c>
    </row>
    <row r="171" spans="1:8" ht="14" thickBot="1" x14ac:dyDescent="0.25">
      <c r="A171" s="87"/>
      <c r="B171" s="88"/>
      <c r="C171" s="89"/>
      <c r="D171" s="89"/>
      <c r="E171" s="89"/>
      <c r="F171" s="90" t="s">
        <v>284</v>
      </c>
      <c r="G171" s="91"/>
      <c r="H171" s="92">
        <f>H170*0.19</f>
        <v>0</v>
      </c>
    </row>
    <row r="172" spans="1:8" ht="14" thickBot="1" x14ac:dyDescent="0.25">
      <c r="A172" s="74"/>
      <c r="B172" s="75"/>
      <c r="C172" s="76"/>
      <c r="D172" s="93"/>
      <c r="E172" s="93"/>
      <c r="F172" s="94" t="s">
        <v>285</v>
      </c>
      <c r="G172" s="95"/>
      <c r="H172" s="96">
        <f>H170+H171</f>
        <v>0</v>
      </c>
    </row>
  </sheetData>
  <sheetProtection algorithmName="SHA-512" hashValue="JuPy+Z+4rjrquQ3Q2fKk27Qfa7811iiI58Fw4QHDVrBYZkKTmGBZAFTEHTWEUMPb4OQJvxh4uAdPMpggSH1+TA==" saltValue="RDD8Tl82HiCjtoq9dajUhA==" spinCount="100000" sheet="1" objects="1" scenarios="1"/>
  <mergeCells count="73">
    <mergeCell ref="C163:D163"/>
    <mergeCell ref="C166:D166"/>
    <mergeCell ref="C167:D167"/>
    <mergeCell ref="C168:D168"/>
    <mergeCell ref="C169:D169"/>
    <mergeCell ref="C152:H152"/>
    <mergeCell ref="C132:H132"/>
    <mergeCell ref="A136:F136"/>
    <mergeCell ref="C137:H137"/>
    <mergeCell ref="A139:F139"/>
    <mergeCell ref="C140:H140"/>
    <mergeCell ref="A142:F142"/>
    <mergeCell ref="C143:H143"/>
    <mergeCell ref="C144:H144"/>
    <mergeCell ref="A146:F146"/>
    <mergeCell ref="C147:H147"/>
    <mergeCell ref="A151:F151"/>
    <mergeCell ref="A131:F131"/>
    <mergeCell ref="A99:F99"/>
    <mergeCell ref="C100:H100"/>
    <mergeCell ref="D101:H101"/>
    <mergeCell ref="D114:H114"/>
    <mergeCell ref="A116:F116"/>
    <mergeCell ref="D117:H117"/>
    <mergeCell ref="C118:H118"/>
    <mergeCell ref="A121:F121"/>
    <mergeCell ref="C122:H122"/>
    <mergeCell ref="A125:F125"/>
    <mergeCell ref="C126:H126"/>
    <mergeCell ref="D97:H97"/>
    <mergeCell ref="D62:H62"/>
    <mergeCell ref="A63:A64"/>
    <mergeCell ref="D65:H65"/>
    <mergeCell ref="A67:F67"/>
    <mergeCell ref="C68:H68"/>
    <mergeCell ref="D69:H69"/>
    <mergeCell ref="D76:H76"/>
    <mergeCell ref="D82:H82"/>
    <mergeCell ref="D87:H87"/>
    <mergeCell ref="D90:H90"/>
    <mergeCell ref="A92:F92"/>
    <mergeCell ref="A58:A61"/>
    <mergeCell ref="D36:H36"/>
    <mergeCell ref="A38:F38"/>
    <mergeCell ref="C39:H39"/>
    <mergeCell ref="D40:H40"/>
    <mergeCell ref="A41:A49"/>
    <mergeCell ref="B43:B45"/>
    <mergeCell ref="C43:C45"/>
    <mergeCell ref="D50:H50"/>
    <mergeCell ref="A51:A55"/>
    <mergeCell ref="B52:B53"/>
    <mergeCell ref="C52:C53"/>
    <mergeCell ref="D57:H57"/>
    <mergeCell ref="D34:H34"/>
    <mergeCell ref="D13:H13"/>
    <mergeCell ref="D15:H15"/>
    <mergeCell ref="D17:H17"/>
    <mergeCell ref="D19:H19"/>
    <mergeCell ref="D21:H21"/>
    <mergeCell ref="D23:H23"/>
    <mergeCell ref="A25:F25"/>
    <mergeCell ref="C26:H26"/>
    <mergeCell ref="A28:A31"/>
    <mergeCell ref="D32:H32"/>
    <mergeCell ref="D33:H33"/>
    <mergeCell ref="D27:H27"/>
    <mergeCell ref="D11:H11"/>
    <mergeCell ref="B3:H3"/>
    <mergeCell ref="C5:H5"/>
    <mergeCell ref="C6:H6"/>
    <mergeCell ref="D7:H7"/>
    <mergeCell ref="D9:H9"/>
  </mergeCells>
  <phoneticPr fontId="8" type="noConversion"/>
  <conditionalFormatting sqref="G8">
    <cfRule type="cellIs" dxfId="58" priority="36" operator="equal">
      <formula>0</formula>
    </cfRule>
  </conditionalFormatting>
  <conditionalFormatting sqref="G51:G55">
    <cfRule type="cellIs" dxfId="57" priority="27" operator="equal">
      <formula>0</formula>
    </cfRule>
  </conditionalFormatting>
  <conditionalFormatting sqref="G77:G81">
    <cfRule type="cellIs" dxfId="56" priority="23" operator="equal">
      <formula>0</formula>
    </cfRule>
  </conditionalFormatting>
  <conditionalFormatting sqref="G83:G86">
    <cfRule type="cellIs" dxfId="55" priority="22" operator="equal">
      <formula>0</formula>
    </cfRule>
  </conditionalFormatting>
  <conditionalFormatting sqref="G88:G89">
    <cfRule type="cellIs" dxfId="54" priority="21" operator="equal">
      <formula>0</formula>
    </cfRule>
  </conditionalFormatting>
  <conditionalFormatting sqref="G48:G49">
    <cfRule type="cellIs" dxfId="53" priority="28" operator="equal">
      <formula>0</formula>
    </cfRule>
  </conditionalFormatting>
  <conditionalFormatting sqref="G70:G75">
    <cfRule type="cellIs" dxfId="52" priority="24" operator="equal">
      <formula>0</formula>
    </cfRule>
  </conditionalFormatting>
  <conditionalFormatting sqref="G63:G64">
    <cfRule type="cellIs" dxfId="51" priority="25" operator="equal">
      <formula>0</formula>
    </cfRule>
  </conditionalFormatting>
  <conditionalFormatting sqref="G41:G46">
    <cfRule type="cellIs" dxfId="50" priority="29" operator="equal">
      <formula>0</formula>
    </cfRule>
  </conditionalFormatting>
  <conditionalFormatting sqref="G24">
    <cfRule type="cellIs" dxfId="49" priority="20" operator="equal">
      <formula>0</formula>
    </cfRule>
  </conditionalFormatting>
  <conditionalFormatting sqref="G37">
    <cfRule type="cellIs" dxfId="48" priority="19" operator="equal">
      <formula>0</formula>
    </cfRule>
  </conditionalFormatting>
  <conditionalFormatting sqref="G95:G96">
    <cfRule type="cellIs" dxfId="47" priority="17" operator="equal">
      <formula>0</formula>
    </cfRule>
  </conditionalFormatting>
  <conditionalFormatting sqref="G98">
    <cfRule type="cellIs" dxfId="46" priority="15" operator="equal">
      <formula>0</formula>
    </cfRule>
  </conditionalFormatting>
  <conditionalFormatting sqref="G35">
    <cfRule type="cellIs" dxfId="45" priority="30" operator="equal">
      <formula>0</formula>
    </cfRule>
  </conditionalFormatting>
  <conditionalFormatting sqref="G58:G61">
    <cfRule type="cellIs" dxfId="44" priority="26" operator="equal">
      <formula>0</formula>
    </cfRule>
  </conditionalFormatting>
  <conditionalFormatting sqref="G66">
    <cfRule type="cellIs" dxfId="43" priority="18" operator="equal">
      <formula>0</formula>
    </cfRule>
  </conditionalFormatting>
  <conditionalFormatting sqref="G91">
    <cfRule type="cellIs" dxfId="42" priority="16" operator="equal">
      <formula>0</formula>
    </cfRule>
  </conditionalFormatting>
  <conditionalFormatting sqref="G10">
    <cfRule type="cellIs" dxfId="41" priority="35" operator="equal">
      <formula>0</formula>
    </cfRule>
  </conditionalFormatting>
  <conditionalFormatting sqref="G12">
    <cfRule type="cellIs" dxfId="40" priority="34" operator="equal">
      <formula>0</formula>
    </cfRule>
  </conditionalFormatting>
  <conditionalFormatting sqref="G14">
    <cfRule type="cellIs" dxfId="39" priority="33" operator="equal">
      <formula>0</formula>
    </cfRule>
  </conditionalFormatting>
  <conditionalFormatting sqref="G103:G106">
    <cfRule type="cellIs" dxfId="38" priority="14" operator="equal">
      <formula>0</formula>
    </cfRule>
  </conditionalFormatting>
  <conditionalFormatting sqref="G28:G31">
    <cfRule type="cellIs" dxfId="37" priority="32" operator="equal">
      <formula>0</formula>
    </cfRule>
  </conditionalFormatting>
  <conditionalFormatting sqref="G102">
    <cfRule type="cellIs" dxfId="36" priority="13" operator="equal">
      <formula>0</formula>
    </cfRule>
  </conditionalFormatting>
  <conditionalFormatting sqref="G108:G110">
    <cfRule type="cellIs" dxfId="35" priority="12" operator="equal">
      <formula>0</formula>
    </cfRule>
  </conditionalFormatting>
  <conditionalFormatting sqref="G112:G113">
    <cfRule type="cellIs" dxfId="34" priority="11" operator="equal">
      <formula>0</formula>
    </cfRule>
  </conditionalFormatting>
  <conditionalFormatting sqref="G115">
    <cfRule type="cellIs" dxfId="33" priority="10" operator="equal">
      <formula>0</formula>
    </cfRule>
  </conditionalFormatting>
  <conditionalFormatting sqref="G119:G120">
    <cfRule type="cellIs" dxfId="32" priority="9" operator="equal">
      <formula>0</formula>
    </cfRule>
  </conditionalFormatting>
  <conditionalFormatting sqref="G123:G124">
    <cfRule type="cellIs" dxfId="31" priority="8" operator="equal">
      <formula>0</formula>
    </cfRule>
  </conditionalFormatting>
  <conditionalFormatting sqref="G127:G130">
    <cfRule type="cellIs" dxfId="30" priority="7" operator="equal">
      <formula>0</formula>
    </cfRule>
  </conditionalFormatting>
  <conditionalFormatting sqref="G133:G135">
    <cfRule type="cellIs" dxfId="29" priority="6" operator="equal">
      <formula>0</formula>
    </cfRule>
  </conditionalFormatting>
  <conditionalFormatting sqref="G138">
    <cfRule type="cellIs" dxfId="28" priority="5" operator="equal">
      <formula>0</formula>
    </cfRule>
  </conditionalFormatting>
  <conditionalFormatting sqref="G141">
    <cfRule type="cellIs" dxfId="27" priority="4" operator="equal">
      <formula>0</formula>
    </cfRule>
  </conditionalFormatting>
  <conditionalFormatting sqref="G145">
    <cfRule type="cellIs" dxfId="26" priority="3" operator="equal">
      <formula>0</formula>
    </cfRule>
  </conditionalFormatting>
  <conditionalFormatting sqref="G148:G150">
    <cfRule type="cellIs" dxfId="25" priority="2" operator="equal">
      <formula>0</formula>
    </cfRule>
  </conditionalFormatting>
  <conditionalFormatting sqref="G56">
    <cfRule type="cellIs" dxfId="24" priority="1" operator="equal">
      <formula>0</formula>
    </cfRule>
  </conditionalFormatting>
  <dataValidations count="1">
    <dataValidation type="decimal" allowBlank="1" showInputMessage="1" showErrorMessage="1" sqref="G1:G26 G28:G1048576" xr:uid="{00000000-0002-0000-0000-000000000000}">
      <formula1>0</formula1>
      <formula2>99999</formula2>
    </dataValidation>
  </dataValidations>
  <pageMargins left="0.7" right="0.7" top="0.75" bottom="0.75" header="0.3" footer="0.3"/>
  <pageSetup paperSize="9" scale="66" fitToHeight="0" orientation="portrait" r:id="rId1"/>
  <rowBreaks count="4" manualBreakCount="4">
    <brk id="38" max="16383" man="1"/>
    <brk id="64" max="16383" man="1"/>
    <brk id="99" max="16383" man="1"/>
    <brk id="1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51"/>
  <sheetViews>
    <sheetView view="pageBreakPreview" topLeftCell="D1" zoomScaleNormal="90" zoomScaleSheetLayoutView="100" workbookViewId="0">
      <pane ySplit="4" topLeftCell="A137" activePane="bottomLeft" state="frozen"/>
      <selection activeCell="D8" sqref="D8"/>
      <selection pane="bottomLeft" activeCell="F150" sqref="F150"/>
    </sheetView>
  </sheetViews>
  <sheetFormatPr baseColWidth="10" defaultColWidth="11.5" defaultRowHeight="13" x14ac:dyDescent="0.2"/>
  <cols>
    <col min="1" max="1" width="9.5" style="29" bestFit="1" customWidth="1"/>
    <col min="2" max="2" width="9.6640625" style="79" bestFit="1" customWidth="1"/>
    <col min="3" max="3" width="28.5" style="29" customWidth="1"/>
    <col min="4" max="4" width="46.5" style="29" customWidth="1"/>
    <col min="5" max="5" width="6.83203125" style="29" bestFit="1" customWidth="1"/>
    <col min="6" max="6" width="8.6640625" style="29" customWidth="1"/>
    <col min="7" max="8" width="11.5" style="80"/>
    <col min="9" max="16384" width="11.5" style="29"/>
  </cols>
  <sheetData>
    <row r="1" spans="1:8" s="1" customFormat="1" ht="16" x14ac:dyDescent="0.2">
      <c r="B1" s="2"/>
      <c r="G1" s="3"/>
      <c r="H1" s="4" t="s">
        <v>0</v>
      </c>
    </row>
    <row r="2" spans="1:8" s="5" customFormat="1" ht="17" thickBot="1" x14ac:dyDescent="0.25">
      <c r="B2" s="6"/>
      <c r="F2" s="7"/>
      <c r="G2" s="8"/>
      <c r="H2" s="8"/>
    </row>
    <row r="3" spans="1:8" s="10" customFormat="1" ht="28" x14ac:dyDescent="0.2">
      <c r="A3" s="9" t="s">
        <v>286</v>
      </c>
      <c r="B3" s="105" t="s">
        <v>287</v>
      </c>
      <c r="C3" s="106"/>
      <c r="D3" s="106"/>
      <c r="E3" s="106"/>
      <c r="F3" s="106"/>
      <c r="G3" s="106"/>
      <c r="H3" s="107"/>
    </row>
    <row r="4" spans="1:8" s="10" customFormat="1" ht="14" thickBot="1" x14ac:dyDescent="0.25">
      <c r="A4" s="11"/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4" t="s">
        <v>8</v>
      </c>
      <c r="H4" s="15" t="s">
        <v>9</v>
      </c>
    </row>
    <row r="5" spans="1:8" s="10" customFormat="1" ht="29" thickBot="1" x14ac:dyDescent="0.25">
      <c r="A5" s="16" t="s">
        <v>10</v>
      </c>
      <c r="B5" s="17" t="s">
        <v>11</v>
      </c>
      <c r="C5" s="108" t="s">
        <v>12</v>
      </c>
      <c r="D5" s="109"/>
      <c r="E5" s="109"/>
      <c r="F5" s="109"/>
      <c r="G5" s="109"/>
      <c r="H5" s="110"/>
    </row>
    <row r="6" spans="1:8" s="10" customFormat="1" ht="14.5" customHeight="1" x14ac:dyDescent="0.2">
      <c r="A6" s="18" t="s">
        <v>13</v>
      </c>
      <c r="B6" s="19" t="s">
        <v>14</v>
      </c>
      <c r="C6" s="111" t="s">
        <v>15</v>
      </c>
      <c r="D6" s="112"/>
      <c r="E6" s="112"/>
      <c r="F6" s="112"/>
      <c r="G6" s="112"/>
      <c r="H6" s="113"/>
    </row>
    <row r="7" spans="1:8" s="10" customFormat="1" ht="14" x14ac:dyDescent="0.2">
      <c r="A7" s="20" t="s">
        <v>16</v>
      </c>
      <c r="B7" s="21" t="s">
        <v>17</v>
      </c>
      <c r="C7" s="22" t="s">
        <v>288</v>
      </c>
      <c r="D7" s="102"/>
      <c r="E7" s="103"/>
      <c r="F7" s="103"/>
      <c r="G7" s="103"/>
      <c r="H7" s="104"/>
    </row>
    <row r="8" spans="1:8" ht="70" x14ac:dyDescent="0.2">
      <c r="A8" s="23"/>
      <c r="B8" s="24" t="s">
        <v>19</v>
      </c>
      <c r="C8" s="25" t="s">
        <v>26</v>
      </c>
      <c r="D8" s="25" t="s">
        <v>289</v>
      </c>
      <c r="E8" s="26">
        <v>1</v>
      </c>
      <c r="F8" s="26" t="s">
        <v>22</v>
      </c>
      <c r="G8" s="27"/>
      <c r="H8" s="28">
        <f>E8*G8</f>
        <v>0</v>
      </c>
    </row>
    <row r="9" spans="1:8" s="10" customFormat="1" ht="14" x14ac:dyDescent="0.2">
      <c r="A9" s="20" t="s">
        <v>16</v>
      </c>
      <c r="B9" s="21" t="s">
        <v>23</v>
      </c>
      <c r="C9" s="81" t="s">
        <v>290</v>
      </c>
      <c r="D9" s="102"/>
      <c r="E9" s="103"/>
      <c r="F9" s="103"/>
      <c r="G9" s="103"/>
      <c r="H9" s="104"/>
    </row>
    <row r="10" spans="1:8" ht="70" x14ac:dyDescent="0.2">
      <c r="A10" s="23"/>
      <c r="B10" s="24" t="s">
        <v>25</v>
      </c>
      <c r="C10" s="82" t="s">
        <v>291</v>
      </c>
      <c r="D10" s="83" t="s">
        <v>292</v>
      </c>
      <c r="E10" s="26">
        <v>1</v>
      </c>
      <c r="F10" s="26" t="s">
        <v>22</v>
      </c>
      <c r="G10" s="27"/>
      <c r="H10" s="28">
        <f>E10*G10</f>
        <v>0</v>
      </c>
    </row>
    <row r="11" spans="1:8" s="10" customFormat="1" ht="14" x14ac:dyDescent="0.2">
      <c r="A11" s="20" t="s">
        <v>16</v>
      </c>
      <c r="B11" s="21" t="s">
        <v>28</v>
      </c>
      <c r="C11" s="22" t="s">
        <v>293</v>
      </c>
      <c r="D11" s="102"/>
      <c r="E11" s="103"/>
      <c r="F11" s="103"/>
      <c r="G11" s="103"/>
      <c r="H11" s="104"/>
    </row>
    <row r="12" spans="1:8" ht="14" x14ac:dyDescent="0.2">
      <c r="A12" s="23"/>
      <c r="B12" s="24" t="s">
        <v>30</v>
      </c>
      <c r="C12" s="25" t="s">
        <v>31</v>
      </c>
      <c r="D12" s="25" t="s">
        <v>40</v>
      </c>
      <c r="E12" s="26" t="s">
        <v>41</v>
      </c>
      <c r="F12" s="26" t="s">
        <v>41</v>
      </c>
      <c r="G12" s="30"/>
      <c r="H12" s="31"/>
    </row>
    <row r="13" spans="1:8" s="10" customFormat="1" ht="14" x14ac:dyDescent="0.2">
      <c r="A13" s="20" t="s">
        <v>16</v>
      </c>
      <c r="B13" s="21" t="s">
        <v>34</v>
      </c>
      <c r="C13" s="22" t="s">
        <v>294</v>
      </c>
      <c r="D13" s="102"/>
      <c r="E13" s="103"/>
      <c r="F13" s="103"/>
      <c r="G13" s="103"/>
      <c r="H13" s="104"/>
    </row>
    <row r="14" spans="1:8" ht="14" x14ac:dyDescent="0.2">
      <c r="A14" s="23"/>
      <c r="B14" s="24" t="s">
        <v>36</v>
      </c>
      <c r="C14" s="25" t="s">
        <v>31</v>
      </c>
      <c r="D14" s="25" t="s">
        <v>40</v>
      </c>
      <c r="E14" s="26" t="s">
        <v>41</v>
      </c>
      <c r="F14" s="26" t="s">
        <v>41</v>
      </c>
      <c r="G14" s="30"/>
      <c r="H14" s="31"/>
    </row>
    <row r="15" spans="1:8" s="10" customFormat="1" ht="14" x14ac:dyDescent="0.2">
      <c r="A15" s="20" t="s">
        <v>16</v>
      </c>
      <c r="B15" s="21" t="s">
        <v>37</v>
      </c>
      <c r="C15" s="22" t="s">
        <v>295</v>
      </c>
      <c r="D15" s="102"/>
      <c r="E15" s="103"/>
      <c r="F15" s="103"/>
      <c r="G15" s="103"/>
      <c r="H15" s="104"/>
    </row>
    <row r="16" spans="1:8" ht="14" x14ac:dyDescent="0.2">
      <c r="A16" s="23"/>
      <c r="B16" s="24" t="s">
        <v>39</v>
      </c>
      <c r="C16" s="25" t="s">
        <v>31</v>
      </c>
      <c r="D16" s="25" t="s">
        <v>40</v>
      </c>
      <c r="E16" s="26" t="s">
        <v>41</v>
      </c>
      <c r="F16" s="26" t="s">
        <v>41</v>
      </c>
      <c r="G16" s="30"/>
      <c r="H16" s="31"/>
    </row>
    <row r="17" spans="1:8" s="10" customFormat="1" ht="14" x14ac:dyDescent="0.2">
      <c r="A17" s="20" t="s">
        <v>16</v>
      </c>
      <c r="B17" s="21" t="s">
        <v>42</v>
      </c>
      <c r="C17" s="22" t="s">
        <v>296</v>
      </c>
      <c r="D17" s="102"/>
      <c r="E17" s="103"/>
      <c r="F17" s="103"/>
      <c r="G17" s="103"/>
      <c r="H17" s="104"/>
    </row>
    <row r="18" spans="1:8" ht="14" x14ac:dyDescent="0.2">
      <c r="A18" s="23"/>
      <c r="B18" s="24" t="s">
        <v>44</v>
      </c>
      <c r="C18" s="25" t="s">
        <v>31</v>
      </c>
      <c r="D18" s="25" t="s">
        <v>40</v>
      </c>
      <c r="E18" s="26" t="s">
        <v>41</v>
      </c>
      <c r="F18" s="26" t="s">
        <v>41</v>
      </c>
      <c r="G18" s="30"/>
      <c r="H18" s="31"/>
    </row>
    <row r="19" spans="1:8" s="10" customFormat="1" ht="14" x14ac:dyDescent="0.2">
      <c r="A19" s="20" t="s">
        <v>16</v>
      </c>
      <c r="B19" s="21" t="s">
        <v>45</v>
      </c>
      <c r="C19" s="22" t="s">
        <v>297</v>
      </c>
      <c r="D19" s="102"/>
      <c r="E19" s="103"/>
      <c r="F19" s="103"/>
      <c r="G19" s="103"/>
      <c r="H19" s="104"/>
    </row>
    <row r="20" spans="1:8" ht="14" x14ac:dyDescent="0.2">
      <c r="A20" s="23"/>
      <c r="B20" s="24" t="s">
        <v>47</v>
      </c>
      <c r="C20" s="25" t="s">
        <v>31</v>
      </c>
      <c r="D20" s="25" t="s">
        <v>40</v>
      </c>
      <c r="E20" s="26" t="s">
        <v>41</v>
      </c>
      <c r="F20" s="26" t="s">
        <v>41</v>
      </c>
      <c r="G20" s="30"/>
      <c r="H20" s="31"/>
    </row>
    <row r="21" spans="1:8" s="10" customFormat="1" ht="14" x14ac:dyDescent="0.2">
      <c r="A21" s="20" t="s">
        <v>16</v>
      </c>
      <c r="B21" s="21" t="s">
        <v>48</v>
      </c>
      <c r="C21" s="22" t="s">
        <v>298</v>
      </c>
      <c r="D21" s="102"/>
      <c r="E21" s="103"/>
      <c r="F21" s="103"/>
      <c r="G21" s="103"/>
      <c r="H21" s="104"/>
    </row>
    <row r="22" spans="1:8" ht="14" x14ac:dyDescent="0.2">
      <c r="A22" s="23"/>
      <c r="B22" s="24" t="s">
        <v>50</v>
      </c>
      <c r="C22" s="25" t="s">
        <v>31</v>
      </c>
      <c r="D22" s="25" t="s">
        <v>40</v>
      </c>
      <c r="E22" s="26" t="s">
        <v>41</v>
      </c>
      <c r="F22" s="26" t="s">
        <v>41</v>
      </c>
      <c r="G22" s="30"/>
      <c r="H22" s="31"/>
    </row>
    <row r="23" spans="1:8" s="10" customFormat="1" ht="14" x14ac:dyDescent="0.2">
      <c r="A23" s="20" t="s">
        <v>16</v>
      </c>
      <c r="B23" s="21" t="s">
        <v>51</v>
      </c>
      <c r="C23" s="22" t="s">
        <v>52</v>
      </c>
      <c r="D23" s="102"/>
      <c r="E23" s="103"/>
      <c r="F23" s="103"/>
      <c r="G23" s="103"/>
      <c r="H23" s="104"/>
    </row>
    <row r="24" spans="1:8" ht="14" x14ac:dyDescent="0.2">
      <c r="A24" s="23"/>
      <c r="B24" s="24" t="s">
        <v>53</v>
      </c>
      <c r="C24" s="25" t="s">
        <v>54</v>
      </c>
      <c r="D24" s="25" t="s">
        <v>55</v>
      </c>
      <c r="E24" s="26">
        <v>1</v>
      </c>
      <c r="F24" s="26" t="s">
        <v>22</v>
      </c>
      <c r="G24" s="27"/>
      <c r="H24" s="28">
        <f>E24*G24</f>
        <v>0</v>
      </c>
    </row>
    <row r="25" spans="1:8" s="10" customFormat="1" ht="15" customHeight="1" thickBot="1" x14ac:dyDescent="0.25">
      <c r="A25" s="117" t="s">
        <v>56</v>
      </c>
      <c r="B25" s="118"/>
      <c r="C25" s="118"/>
      <c r="D25" s="118"/>
      <c r="E25" s="118"/>
      <c r="F25" s="119"/>
      <c r="G25" s="32" t="str">
        <f>B6</f>
        <v>01.01</v>
      </c>
      <c r="H25" s="33">
        <f>SUM(H8:H24)</f>
        <v>0</v>
      </c>
    </row>
    <row r="26" spans="1:8" s="10" customFormat="1" ht="14.5" customHeight="1" x14ac:dyDescent="0.2">
      <c r="A26" s="18" t="s">
        <v>13</v>
      </c>
      <c r="B26" s="34" t="s">
        <v>57</v>
      </c>
      <c r="C26" s="111" t="s">
        <v>58</v>
      </c>
      <c r="D26" s="112"/>
      <c r="E26" s="112"/>
      <c r="F26" s="112"/>
      <c r="G26" s="112"/>
      <c r="H26" s="113"/>
    </row>
    <row r="27" spans="1:8" s="10" customFormat="1" ht="14" x14ac:dyDescent="0.2">
      <c r="A27" s="20" t="s">
        <v>16</v>
      </c>
      <c r="B27" s="21" t="s">
        <v>59</v>
      </c>
      <c r="C27" s="22" t="s">
        <v>288</v>
      </c>
      <c r="D27" s="22" t="s">
        <v>299</v>
      </c>
      <c r="E27" s="22"/>
      <c r="F27" s="22"/>
      <c r="G27" s="35"/>
      <c r="H27" s="36"/>
    </row>
    <row r="28" spans="1:8" ht="14" x14ac:dyDescent="0.2">
      <c r="A28" s="121"/>
      <c r="B28" s="24" t="s">
        <v>61</v>
      </c>
      <c r="C28" s="25" t="s">
        <v>62</v>
      </c>
      <c r="D28" s="25" t="s">
        <v>299</v>
      </c>
      <c r="E28" s="26" t="s">
        <v>41</v>
      </c>
      <c r="F28" s="26" t="s">
        <v>41</v>
      </c>
      <c r="G28" s="30"/>
      <c r="H28" s="31"/>
    </row>
    <row r="29" spans="1:8" ht="14" x14ac:dyDescent="0.2">
      <c r="A29" s="122"/>
      <c r="B29" s="24" t="s">
        <v>64</v>
      </c>
      <c r="C29" s="25" t="s">
        <v>65</v>
      </c>
      <c r="D29" s="25" t="s">
        <v>300</v>
      </c>
      <c r="E29" s="26" t="s">
        <v>41</v>
      </c>
      <c r="F29" s="26" t="s">
        <v>41</v>
      </c>
      <c r="G29" s="30"/>
      <c r="H29" s="31"/>
    </row>
    <row r="30" spans="1:8" ht="14" x14ac:dyDescent="0.2">
      <c r="A30" s="122"/>
      <c r="B30" s="24" t="s">
        <v>67</v>
      </c>
      <c r="C30" s="25" t="s">
        <v>104</v>
      </c>
      <c r="D30" s="25" t="s">
        <v>301</v>
      </c>
      <c r="E30" s="26" t="s">
        <v>41</v>
      </c>
      <c r="F30" s="26" t="s">
        <v>41</v>
      </c>
      <c r="G30" s="30"/>
      <c r="H30" s="31"/>
    </row>
    <row r="31" spans="1:8" ht="28" x14ac:dyDescent="0.2">
      <c r="A31" s="122"/>
      <c r="B31" s="24" t="s">
        <v>70</v>
      </c>
      <c r="C31" s="25" t="s">
        <v>302</v>
      </c>
      <c r="D31" s="25" t="s">
        <v>303</v>
      </c>
      <c r="E31" s="26">
        <v>1</v>
      </c>
      <c r="F31" s="26" t="s">
        <v>22</v>
      </c>
      <c r="G31" s="27"/>
      <c r="H31" s="28">
        <f t="shared" ref="H31" si="0">E31*G31</f>
        <v>0</v>
      </c>
    </row>
    <row r="32" spans="1:8" s="10" customFormat="1" ht="26.5" customHeight="1" x14ac:dyDescent="0.2">
      <c r="A32" s="20" t="s">
        <v>16</v>
      </c>
      <c r="B32" s="21" t="s">
        <v>73</v>
      </c>
      <c r="C32" s="22" t="s">
        <v>290</v>
      </c>
      <c r="D32" s="114" t="s">
        <v>304</v>
      </c>
      <c r="E32" s="115"/>
      <c r="F32" s="115"/>
      <c r="G32" s="115"/>
      <c r="H32" s="116"/>
    </row>
    <row r="33" spans="1:8" s="10" customFormat="1" ht="14" x14ac:dyDescent="0.2">
      <c r="A33" s="20"/>
      <c r="B33" s="24" t="s">
        <v>305</v>
      </c>
      <c r="C33" s="25" t="s">
        <v>306</v>
      </c>
      <c r="D33" s="84" t="s">
        <v>307</v>
      </c>
      <c r="E33" s="26" t="s">
        <v>41</v>
      </c>
      <c r="F33" s="26" t="s">
        <v>41</v>
      </c>
      <c r="G33" s="30"/>
      <c r="H33" s="31"/>
    </row>
    <row r="34" spans="1:8" s="10" customFormat="1" ht="14" x14ac:dyDescent="0.2">
      <c r="A34" s="20"/>
      <c r="B34" s="24" t="s">
        <v>308</v>
      </c>
      <c r="C34" s="25" t="s">
        <v>71</v>
      </c>
      <c r="D34" s="84" t="s">
        <v>307</v>
      </c>
      <c r="E34" s="26" t="s">
        <v>41</v>
      </c>
      <c r="F34" s="26" t="s">
        <v>41</v>
      </c>
      <c r="G34" s="30"/>
      <c r="H34" s="31"/>
    </row>
    <row r="35" spans="1:8" s="10" customFormat="1" ht="14" x14ac:dyDescent="0.2">
      <c r="A35" s="20"/>
      <c r="B35" s="24" t="s">
        <v>309</v>
      </c>
      <c r="C35" s="25" t="s">
        <v>310</v>
      </c>
      <c r="D35" s="84" t="s">
        <v>301</v>
      </c>
      <c r="E35" s="26" t="s">
        <v>41</v>
      </c>
      <c r="F35" s="26" t="s">
        <v>41</v>
      </c>
      <c r="G35" s="30"/>
      <c r="H35" s="31"/>
    </row>
    <row r="36" spans="1:8" ht="14" x14ac:dyDescent="0.2">
      <c r="A36" s="37"/>
      <c r="B36" s="24" t="s">
        <v>311</v>
      </c>
      <c r="C36" s="25" t="s">
        <v>312</v>
      </c>
      <c r="D36" s="25" t="s">
        <v>313</v>
      </c>
      <c r="E36" s="26" t="s">
        <v>41</v>
      </c>
      <c r="F36" s="26" t="s">
        <v>41</v>
      </c>
      <c r="G36" s="30"/>
      <c r="H36" s="31"/>
    </row>
    <row r="37" spans="1:8" s="10" customFormat="1" ht="14" x14ac:dyDescent="0.2">
      <c r="A37" s="20" t="s">
        <v>16</v>
      </c>
      <c r="B37" s="21" t="s">
        <v>75</v>
      </c>
      <c r="C37" s="22" t="s">
        <v>293</v>
      </c>
      <c r="D37" s="114" t="s">
        <v>314</v>
      </c>
      <c r="E37" s="115"/>
      <c r="F37" s="115"/>
      <c r="G37" s="115"/>
      <c r="H37" s="116"/>
    </row>
    <row r="38" spans="1:8" s="10" customFormat="1" ht="28" x14ac:dyDescent="0.2">
      <c r="A38" s="20"/>
      <c r="B38" s="24" t="s">
        <v>315</v>
      </c>
      <c r="C38" s="25" t="s">
        <v>316</v>
      </c>
      <c r="D38" s="84" t="s">
        <v>317</v>
      </c>
      <c r="E38" s="26">
        <v>2</v>
      </c>
      <c r="F38" s="26" t="s">
        <v>33</v>
      </c>
      <c r="G38" s="27"/>
      <c r="H38" s="28">
        <f t="shared" ref="H38" si="1">E38*G38</f>
        <v>0</v>
      </c>
    </row>
    <row r="39" spans="1:8" s="10" customFormat="1" ht="14" x14ac:dyDescent="0.2">
      <c r="A39" s="20" t="s">
        <v>16</v>
      </c>
      <c r="B39" s="21" t="s">
        <v>77</v>
      </c>
      <c r="C39" s="22" t="s">
        <v>294</v>
      </c>
      <c r="D39" s="114"/>
      <c r="E39" s="115"/>
      <c r="F39" s="115"/>
      <c r="G39" s="115"/>
      <c r="H39" s="116"/>
    </row>
    <row r="40" spans="1:8" s="10" customFormat="1" ht="28" x14ac:dyDescent="0.2">
      <c r="A40" s="20"/>
      <c r="B40" s="24" t="s">
        <v>79</v>
      </c>
      <c r="C40" s="25" t="s">
        <v>316</v>
      </c>
      <c r="D40" s="84" t="s">
        <v>317</v>
      </c>
      <c r="E40" s="26">
        <v>3</v>
      </c>
      <c r="F40" s="26" t="s">
        <v>33</v>
      </c>
      <c r="G40" s="27"/>
      <c r="H40" s="28">
        <f t="shared" ref="H40" si="2">E40*G40</f>
        <v>0</v>
      </c>
    </row>
    <row r="41" spans="1:8" s="10" customFormat="1" ht="14" x14ac:dyDescent="0.2">
      <c r="A41" s="20" t="s">
        <v>16</v>
      </c>
      <c r="B41" s="21" t="s">
        <v>82</v>
      </c>
      <c r="C41" s="22" t="s">
        <v>295</v>
      </c>
      <c r="D41" s="114" t="s">
        <v>318</v>
      </c>
      <c r="E41" s="115"/>
      <c r="F41" s="115"/>
      <c r="G41" s="115"/>
      <c r="H41" s="116"/>
    </row>
    <row r="42" spans="1:8" s="10" customFormat="1" ht="14" x14ac:dyDescent="0.2">
      <c r="A42" s="20" t="s">
        <v>16</v>
      </c>
      <c r="B42" s="21" t="s">
        <v>319</v>
      </c>
      <c r="C42" s="22" t="s">
        <v>296</v>
      </c>
      <c r="D42" s="102"/>
      <c r="E42" s="103"/>
      <c r="F42" s="103"/>
      <c r="G42" s="103"/>
      <c r="H42" s="104"/>
    </row>
    <row r="43" spans="1:8" s="10" customFormat="1" ht="14" x14ac:dyDescent="0.2">
      <c r="A43" s="20"/>
      <c r="B43" s="24" t="s">
        <v>320</v>
      </c>
      <c r="C43" s="25" t="s">
        <v>316</v>
      </c>
      <c r="D43" s="84" t="s">
        <v>321</v>
      </c>
      <c r="E43" s="26" t="s">
        <v>41</v>
      </c>
      <c r="F43" s="26" t="s">
        <v>41</v>
      </c>
      <c r="G43" s="30"/>
      <c r="H43" s="31"/>
    </row>
    <row r="44" spans="1:8" s="10" customFormat="1" ht="42" x14ac:dyDescent="0.2">
      <c r="A44" s="20"/>
      <c r="B44" s="24" t="s">
        <v>322</v>
      </c>
      <c r="C44" s="25" t="s">
        <v>104</v>
      </c>
      <c r="D44" s="84" t="s">
        <v>323</v>
      </c>
      <c r="E44" s="26">
        <v>1</v>
      </c>
      <c r="F44" s="26" t="s">
        <v>22</v>
      </c>
      <c r="G44" s="27"/>
      <c r="H44" s="28">
        <f t="shared" ref="H44" si="3">E44*G44</f>
        <v>0</v>
      </c>
    </row>
    <row r="45" spans="1:8" s="10" customFormat="1" ht="14" x14ac:dyDescent="0.2">
      <c r="A45" s="20" t="s">
        <v>16</v>
      </c>
      <c r="B45" s="21" t="s">
        <v>324</v>
      </c>
      <c r="C45" s="22" t="s">
        <v>297</v>
      </c>
      <c r="D45" s="102"/>
      <c r="E45" s="103"/>
      <c r="F45" s="103"/>
      <c r="G45" s="103"/>
      <c r="H45" s="104"/>
    </row>
    <row r="46" spans="1:8" s="10" customFormat="1" ht="28" x14ac:dyDescent="0.2">
      <c r="A46" s="20"/>
      <c r="B46" s="24" t="s">
        <v>325</v>
      </c>
      <c r="C46" s="25" t="s">
        <v>316</v>
      </c>
      <c r="D46" s="84" t="s">
        <v>317</v>
      </c>
      <c r="E46" s="26">
        <v>2</v>
      </c>
      <c r="F46" s="26" t="s">
        <v>33</v>
      </c>
      <c r="G46" s="27"/>
      <c r="H46" s="28">
        <f t="shared" ref="H46" si="4">E46*G46</f>
        <v>0</v>
      </c>
    </row>
    <row r="47" spans="1:8" s="10" customFormat="1" ht="14" x14ac:dyDescent="0.2">
      <c r="A47" s="20" t="s">
        <v>16</v>
      </c>
      <c r="B47" s="21" t="s">
        <v>326</v>
      </c>
      <c r="C47" s="22" t="s">
        <v>52</v>
      </c>
      <c r="D47" s="102"/>
      <c r="E47" s="103"/>
      <c r="F47" s="103"/>
      <c r="G47" s="103"/>
      <c r="H47" s="104"/>
    </row>
    <row r="48" spans="1:8" ht="14" x14ac:dyDescent="0.2">
      <c r="A48" s="23"/>
      <c r="B48" s="24" t="s">
        <v>327</v>
      </c>
      <c r="C48" s="25" t="s">
        <v>54</v>
      </c>
      <c r="D48" s="25" t="s">
        <v>55</v>
      </c>
      <c r="E48" s="26">
        <v>1</v>
      </c>
      <c r="F48" s="26" t="s">
        <v>22</v>
      </c>
      <c r="G48" s="27"/>
      <c r="H48" s="28">
        <f>E48*G48</f>
        <v>0</v>
      </c>
    </row>
    <row r="49" spans="1:8" ht="15" customHeight="1" thickBot="1" x14ac:dyDescent="0.25">
      <c r="A49" s="117" t="s">
        <v>56</v>
      </c>
      <c r="B49" s="118"/>
      <c r="C49" s="118"/>
      <c r="D49" s="118"/>
      <c r="E49" s="118"/>
      <c r="F49" s="119"/>
      <c r="G49" s="32" t="str">
        <f>B26</f>
        <v>01.02</v>
      </c>
      <c r="H49" s="33">
        <f>SUM(H28:H48)</f>
        <v>0</v>
      </c>
    </row>
    <row r="50" spans="1:8" s="10" customFormat="1" ht="14.5" customHeight="1" x14ac:dyDescent="0.2">
      <c r="A50" s="18" t="s">
        <v>13</v>
      </c>
      <c r="B50" s="34" t="s">
        <v>84</v>
      </c>
      <c r="C50" s="111" t="s">
        <v>85</v>
      </c>
      <c r="D50" s="112"/>
      <c r="E50" s="112"/>
      <c r="F50" s="112"/>
      <c r="G50" s="112"/>
      <c r="H50" s="113"/>
    </row>
    <row r="51" spans="1:8" s="10" customFormat="1" ht="14" x14ac:dyDescent="0.2">
      <c r="A51" s="20" t="s">
        <v>16</v>
      </c>
      <c r="B51" s="21" t="s">
        <v>86</v>
      </c>
      <c r="C51" s="22" t="s">
        <v>288</v>
      </c>
      <c r="D51" s="102"/>
      <c r="E51" s="103"/>
      <c r="F51" s="103"/>
      <c r="G51" s="103"/>
      <c r="H51" s="104"/>
    </row>
    <row r="52" spans="1:8" ht="42" x14ac:dyDescent="0.2">
      <c r="A52" s="121"/>
      <c r="B52" s="38" t="s">
        <v>87</v>
      </c>
      <c r="C52" s="25" t="s">
        <v>88</v>
      </c>
      <c r="D52" s="25" t="s">
        <v>89</v>
      </c>
      <c r="E52" s="26">
        <v>2</v>
      </c>
      <c r="F52" s="26" t="s">
        <v>33</v>
      </c>
      <c r="G52" s="27"/>
      <c r="H52" s="28">
        <f t="shared" ref="H52:H59" si="5">E52*G52</f>
        <v>0</v>
      </c>
    </row>
    <row r="53" spans="1:8" ht="42" x14ac:dyDescent="0.2">
      <c r="A53" s="122"/>
      <c r="B53" s="127" t="s">
        <v>90</v>
      </c>
      <c r="C53" s="130" t="s">
        <v>62</v>
      </c>
      <c r="D53" s="25" t="s">
        <v>94</v>
      </c>
      <c r="E53" s="26">
        <v>1</v>
      </c>
      <c r="F53" s="26" t="s">
        <v>22</v>
      </c>
      <c r="G53" s="27"/>
      <c r="H53" s="28">
        <f t="shared" si="5"/>
        <v>0</v>
      </c>
    </row>
    <row r="54" spans="1:8" ht="14" x14ac:dyDescent="0.2">
      <c r="A54" s="122"/>
      <c r="B54" s="128"/>
      <c r="C54" s="131"/>
      <c r="D54" s="25" t="s">
        <v>95</v>
      </c>
      <c r="E54" s="26">
        <v>3</v>
      </c>
      <c r="F54" s="26" t="s">
        <v>33</v>
      </c>
      <c r="G54" s="27"/>
      <c r="H54" s="28">
        <f t="shared" si="5"/>
        <v>0</v>
      </c>
    </row>
    <row r="55" spans="1:8" ht="14" x14ac:dyDescent="0.2">
      <c r="A55" s="122"/>
      <c r="B55" s="129"/>
      <c r="C55" s="132"/>
      <c r="D55" s="25" t="s">
        <v>96</v>
      </c>
      <c r="E55" s="26">
        <v>1</v>
      </c>
      <c r="F55" s="26" t="s">
        <v>33</v>
      </c>
      <c r="G55" s="27"/>
      <c r="H55" s="28">
        <f t="shared" si="5"/>
        <v>0</v>
      </c>
    </row>
    <row r="56" spans="1:8" ht="84" x14ac:dyDescent="0.2">
      <c r="A56" s="122"/>
      <c r="B56" s="38" t="s">
        <v>93</v>
      </c>
      <c r="C56" s="25" t="s">
        <v>98</v>
      </c>
      <c r="D56" s="25" t="s">
        <v>328</v>
      </c>
      <c r="E56" s="26">
        <v>2</v>
      </c>
      <c r="F56" s="26" t="s">
        <v>33</v>
      </c>
      <c r="G56" s="27"/>
      <c r="H56" s="28">
        <f t="shared" si="5"/>
        <v>0</v>
      </c>
    </row>
    <row r="57" spans="1:8" ht="56" x14ac:dyDescent="0.2">
      <c r="A57" s="122"/>
      <c r="B57" s="38" t="s">
        <v>97</v>
      </c>
      <c r="C57" s="25" t="s">
        <v>101</v>
      </c>
      <c r="D57" s="25" t="s">
        <v>329</v>
      </c>
      <c r="E57" s="26">
        <v>2</v>
      </c>
      <c r="F57" s="26" t="s">
        <v>33</v>
      </c>
      <c r="G57" s="27"/>
      <c r="H57" s="28">
        <f t="shared" si="5"/>
        <v>0</v>
      </c>
    </row>
    <row r="58" spans="1:8" ht="42" x14ac:dyDescent="0.2">
      <c r="A58" s="122"/>
      <c r="B58" s="38" t="s">
        <v>100</v>
      </c>
      <c r="C58" s="25" t="s">
        <v>111</v>
      </c>
      <c r="D58" s="25" t="s">
        <v>108</v>
      </c>
      <c r="E58" s="26">
        <v>10</v>
      </c>
      <c r="F58" s="26" t="s">
        <v>33</v>
      </c>
      <c r="G58" s="27"/>
      <c r="H58" s="28">
        <f t="shared" si="5"/>
        <v>0</v>
      </c>
    </row>
    <row r="59" spans="1:8" ht="84" x14ac:dyDescent="0.2">
      <c r="A59" s="126"/>
      <c r="B59" s="38" t="s">
        <v>103</v>
      </c>
      <c r="C59" s="25" t="s">
        <v>104</v>
      </c>
      <c r="D59" s="25" t="s">
        <v>330</v>
      </c>
      <c r="E59" s="26">
        <v>1</v>
      </c>
      <c r="F59" s="26" t="s">
        <v>22</v>
      </c>
      <c r="G59" s="27"/>
      <c r="H59" s="28">
        <f t="shared" si="5"/>
        <v>0</v>
      </c>
    </row>
    <row r="60" spans="1:8" s="10" customFormat="1" ht="14" x14ac:dyDescent="0.2">
      <c r="A60" s="20" t="s">
        <v>16</v>
      </c>
      <c r="B60" s="21" t="s">
        <v>109</v>
      </c>
      <c r="C60" s="22" t="s">
        <v>290</v>
      </c>
      <c r="D60" s="102"/>
      <c r="E60" s="103"/>
      <c r="F60" s="103"/>
      <c r="G60" s="103"/>
      <c r="H60" s="104"/>
    </row>
    <row r="61" spans="1:8" ht="14" x14ac:dyDescent="0.2">
      <c r="A61" s="122"/>
      <c r="B61" s="38" t="s">
        <v>110</v>
      </c>
      <c r="C61" s="25" t="s">
        <v>98</v>
      </c>
      <c r="D61" s="25" t="s">
        <v>331</v>
      </c>
      <c r="E61" s="26" t="s">
        <v>41</v>
      </c>
      <c r="F61" s="26" t="s">
        <v>41</v>
      </c>
      <c r="G61" s="30"/>
      <c r="H61" s="31"/>
    </row>
    <row r="62" spans="1:8" ht="14" x14ac:dyDescent="0.2">
      <c r="A62" s="126"/>
      <c r="B62" s="38" t="s">
        <v>112</v>
      </c>
      <c r="C62" s="25" t="s">
        <v>101</v>
      </c>
      <c r="D62" s="25" t="s">
        <v>332</v>
      </c>
      <c r="E62" s="26" t="s">
        <v>41</v>
      </c>
      <c r="F62" s="26" t="s">
        <v>41</v>
      </c>
      <c r="G62" s="30"/>
      <c r="H62" s="31"/>
    </row>
    <row r="63" spans="1:8" s="10" customFormat="1" ht="14" x14ac:dyDescent="0.2">
      <c r="A63" s="20" t="s">
        <v>16</v>
      </c>
      <c r="B63" s="21" t="s">
        <v>120</v>
      </c>
      <c r="C63" s="22" t="s">
        <v>293</v>
      </c>
      <c r="D63" s="114" t="s">
        <v>314</v>
      </c>
      <c r="E63" s="115"/>
      <c r="F63" s="115"/>
      <c r="G63" s="115"/>
      <c r="H63" s="116"/>
    </row>
    <row r="64" spans="1:8" ht="56" x14ac:dyDescent="0.2">
      <c r="A64" s="85"/>
      <c r="B64" s="38" t="s">
        <v>122</v>
      </c>
      <c r="C64" s="25" t="s">
        <v>333</v>
      </c>
      <c r="D64" s="25" t="s">
        <v>334</v>
      </c>
      <c r="E64" s="26">
        <v>1</v>
      </c>
      <c r="F64" s="26" t="s">
        <v>33</v>
      </c>
      <c r="G64" s="27"/>
      <c r="H64" s="28">
        <f t="shared" ref="H64" si="6">E64*G64</f>
        <v>0</v>
      </c>
    </row>
    <row r="65" spans="1:8" s="10" customFormat="1" ht="14" x14ac:dyDescent="0.2">
      <c r="A65" s="20" t="s">
        <v>16</v>
      </c>
      <c r="B65" s="21" t="s">
        <v>133</v>
      </c>
      <c r="C65" s="22" t="s">
        <v>294</v>
      </c>
      <c r="D65" s="114"/>
      <c r="E65" s="115"/>
      <c r="F65" s="115"/>
      <c r="G65" s="115"/>
      <c r="H65" s="116"/>
    </row>
    <row r="66" spans="1:8" ht="56" x14ac:dyDescent="0.2">
      <c r="A66" s="85"/>
      <c r="B66" s="38" t="s">
        <v>135</v>
      </c>
      <c r="C66" s="25" t="s">
        <v>333</v>
      </c>
      <c r="D66" s="25" t="s">
        <v>335</v>
      </c>
      <c r="E66" s="26">
        <v>3</v>
      </c>
      <c r="F66" s="26" t="s">
        <v>33</v>
      </c>
      <c r="G66" s="27"/>
      <c r="H66" s="28">
        <f t="shared" ref="H66" si="7">E66*G66</f>
        <v>0</v>
      </c>
    </row>
    <row r="67" spans="1:8" s="10" customFormat="1" ht="14" x14ac:dyDescent="0.2">
      <c r="A67" s="20" t="s">
        <v>16</v>
      </c>
      <c r="B67" s="21" t="s">
        <v>140</v>
      </c>
      <c r="C67" s="22" t="s">
        <v>295</v>
      </c>
      <c r="D67" s="114" t="s">
        <v>318</v>
      </c>
      <c r="E67" s="115"/>
      <c r="F67" s="115"/>
      <c r="G67" s="115"/>
      <c r="H67" s="116"/>
    </row>
    <row r="68" spans="1:8" s="10" customFormat="1" ht="14" x14ac:dyDescent="0.2">
      <c r="A68" s="20" t="s">
        <v>16</v>
      </c>
      <c r="B68" s="21" t="s">
        <v>336</v>
      </c>
      <c r="C68" s="22" t="s">
        <v>296</v>
      </c>
      <c r="D68" s="114" t="s">
        <v>337</v>
      </c>
      <c r="E68" s="115"/>
      <c r="F68" s="115"/>
      <c r="G68" s="115"/>
      <c r="H68" s="116"/>
    </row>
    <row r="69" spans="1:8" s="10" customFormat="1" ht="14" x14ac:dyDescent="0.2">
      <c r="A69" s="20" t="s">
        <v>16</v>
      </c>
      <c r="B69" s="21" t="s">
        <v>338</v>
      </c>
      <c r="C69" s="22" t="s">
        <v>297</v>
      </c>
      <c r="D69" s="114"/>
      <c r="E69" s="115"/>
      <c r="F69" s="115"/>
      <c r="G69" s="115"/>
      <c r="H69" s="116"/>
    </row>
    <row r="70" spans="1:8" ht="56" x14ac:dyDescent="0.2">
      <c r="A70" s="85"/>
      <c r="B70" s="38" t="s">
        <v>339</v>
      </c>
      <c r="C70" s="25" t="s">
        <v>136</v>
      </c>
      <c r="D70" s="25" t="s">
        <v>335</v>
      </c>
      <c r="E70" s="26">
        <v>2</v>
      </c>
      <c r="F70" s="26" t="s">
        <v>33</v>
      </c>
      <c r="G70" s="27"/>
      <c r="H70" s="28">
        <f t="shared" ref="H70" si="8">E70*G70</f>
        <v>0</v>
      </c>
    </row>
    <row r="71" spans="1:8" s="10" customFormat="1" ht="14" x14ac:dyDescent="0.2">
      <c r="A71" s="20" t="s">
        <v>16</v>
      </c>
      <c r="B71" s="21" t="s">
        <v>340</v>
      </c>
      <c r="C71" s="22" t="s">
        <v>52</v>
      </c>
      <c r="D71" s="102"/>
      <c r="E71" s="103"/>
      <c r="F71" s="103"/>
      <c r="G71" s="103"/>
      <c r="H71" s="104"/>
    </row>
    <row r="72" spans="1:8" ht="14" x14ac:dyDescent="0.2">
      <c r="A72" s="23"/>
      <c r="B72" s="24" t="s">
        <v>341</v>
      </c>
      <c r="C72" s="25" t="s">
        <v>54</v>
      </c>
      <c r="D72" s="25" t="s">
        <v>55</v>
      </c>
      <c r="E72" s="26">
        <v>1</v>
      </c>
      <c r="F72" s="26" t="s">
        <v>22</v>
      </c>
      <c r="G72" s="27"/>
      <c r="H72" s="28">
        <f>E72*G72</f>
        <v>0</v>
      </c>
    </row>
    <row r="73" spans="1:8" ht="15" customHeight="1" thickBot="1" x14ac:dyDescent="0.25">
      <c r="A73" s="117" t="s">
        <v>56</v>
      </c>
      <c r="B73" s="118"/>
      <c r="C73" s="118"/>
      <c r="D73" s="118"/>
      <c r="E73" s="118"/>
      <c r="F73" s="119"/>
      <c r="G73" s="32" t="str">
        <f>B50</f>
        <v>01.03</v>
      </c>
      <c r="H73" s="33">
        <f>SUM(H52:H72)</f>
        <v>0</v>
      </c>
    </row>
    <row r="74" spans="1:8" s="10" customFormat="1" ht="14" x14ac:dyDescent="0.2">
      <c r="A74" s="18" t="s">
        <v>13</v>
      </c>
      <c r="B74" s="34" t="s">
        <v>142</v>
      </c>
      <c r="C74" s="111" t="s">
        <v>143</v>
      </c>
      <c r="D74" s="112"/>
      <c r="E74" s="112"/>
      <c r="F74" s="112"/>
      <c r="G74" s="112"/>
      <c r="H74" s="113"/>
    </row>
    <row r="75" spans="1:8" s="10" customFormat="1" ht="14" x14ac:dyDescent="0.2">
      <c r="A75" s="20" t="s">
        <v>16</v>
      </c>
      <c r="B75" s="21" t="s">
        <v>144</v>
      </c>
      <c r="C75" s="22" t="s">
        <v>288</v>
      </c>
      <c r="D75" s="114" t="s">
        <v>342</v>
      </c>
      <c r="E75" s="115"/>
      <c r="F75" s="115"/>
      <c r="G75" s="115"/>
      <c r="H75" s="116"/>
    </row>
    <row r="76" spans="1:8" ht="14" x14ac:dyDescent="0.2">
      <c r="A76" s="37"/>
      <c r="B76" s="38" t="s">
        <v>146</v>
      </c>
      <c r="C76" s="25" t="s">
        <v>167</v>
      </c>
      <c r="D76" s="25" t="s">
        <v>342</v>
      </c>
      <c r="E76" s="26" t="s">
        <v>41</v>
      </c>
      <c r="F76" s="26" t="s">
        <v>41</v>
      </c>
      <c r="G76" s="30"/>
      <c r="H76" s="31"/>
    </row>
    <row r="77" spans="1:8" ht="14" x14ac:dyDescent="0.2">
      <c r="A77" s="37"/>
      <c r="B77" s="38" t="s">
        <v>149</v>
      </c>
      <c r="C77" s="25" t="s">
        <v>147</v>
      </c>
      <c r="D77" s="25" t="s">
        <v>342</v>
      </c>
      <c r="E77" s="26" t="s">
        <v>41</v>
      </c>
      <c r="F77" s="26" t="s">
        <v>41</v>
      </c>
      <c r="G77" s="30"/>
      <c r="H77" s="31"/>
    </row>
    <row r="78" spans="1:8" ht="14" x14ac:dyDescent="0.2">
      <c r="A78" s="37"/>
      <c r="B78" s="38" t="s">
        <v>152</v>
      </c>
      <c r="C78" s="25" t="s">
        <v>170</v>
      </c>
      <c r="D78" s="25" t="s">
        <v>342</v>
      </c>
      <c r="E78" s="26" t="s">
        <v>41</v>
      </c>
      <c r="F78" s="26" t="s">
        <v>41</v>
      </c>
      <c r="G78" s="30"/>
      <c r="H78" s="31"/>
    </row>
    <row r="79" spans="1:8" ht="14" x14ac:dyDescent="0.2">
      <c r="A79" s="37"/>
      <c r="B79" s="38" t="s">
        <v>155</v>
      </c>
      <c r="C79" s="25" t="s">
        <v>156</v>
      </c>
      <c r="D79" s="25" t="s">
        <v>342</v>
      </c>
      <c r="E79" s="26" t="s">
        <v>41</v>
      </c>
      <c r="F79" s="26" t="s">
        <v>41</v>
      </c>
      <c r="G79" s="30"/>
      <c r="H79" s="31"/>
    </row>
    <row r="80" spans="1:8" ht="14" x14ac:dyDescent="0.2">
      <c r="A80" s="37"/>
      <c r="B80" s="38" t="s">
        <v>158</v>
      </c>
      <c r="C80" s="25" t="s">
        <v>159</v>
      </c>
      <c r="D80" s="25" t="s">
        <v>342</v>
      </c>
      <c r="E80" s="26" t="s">
        <v>41</v>
      </c>
      <c r="F80" s="26" t="s">
        <v>41</v>
      </c>
      <c r="G80" s="30"/>
      <c r="H80" s="31"/>
    </row>
    <row r="81" spans="1:8" s="10" customFormat="1" ht="14" x14ac:dyDescent="0.2">
      <c r="A81" s="20" t="s">
        <v>16</v>
      </c>
      <c r="B81" s="21" t="s">
        <v>164</v>
      </c>
      <c r="C81" s="22" t="s">
        <v>290</v>
      </c>
      <c r="D81" s="114"/>
      <c r="E81" s="115"/>
      <c r="F81" s="115"/>
      <c r="G81" s="115"/>
      <c r="H81" s="116"/>
    </row>
    <row r="82" spans="1:8" ht="14" x14ac:dyDescent="0.2">
      <c r="A82" s="37"/>
      <c r="B82" s="38" t="s">
        <v>166</v>
      </c>
      <c r="C82" s="25" t="s">
        <v>156</v>
      </c>
      <c r="D82" s="25" t="s">
        <v>342</v>
      </c>
      <c r="E82" s="26" t="s">
        <v>41</v>
      </c>
      <c r="F82" s="26" t="s">
        <v>41</v>
      </c>
      <c r="G82" s="30"/>
      <c r="H82" s="31"/>
    </row>
    <row r="83" spans="1:8" ht="14" x14ac:dyDescent="0.2">
      <c r="A83" s="37"/>
      <c r="B83" s="38" t="s">
        <v>169</v>
      </c>
      <c r="C83" s="25" t="s">
        <v>159</v>
      </c>
      <c r="D83" s="25" t="s">
        <v>342</v>
      </c>
      <c r="E83" s="26" t="s">
        <v>41</v>
      </c>
      <c r="F83" s="26" t="s">
        <v>41</v>
      </c>
      <c r="G83" s="30"/>
      <c r="H83" s="31"/>
    </row>
    <row r="84" spans="1:8" s="10" customFormat="1" ht="14" x14ac:dyDescent="0.2">
      <c r="A84" s="20" t="s">
        <v>16</v>
      </c>
      <c r="B84" s="21" t="s">
        <v>176</v>
      </c>
      <c r="C84" s="22" t="s">
        <v>293</v>
      </c>
      <c r="D84" s="114" t="s">
        <v>314</v>
      </c>
      <c r="E84" s="115"/>
      <c r="F84" s="115"/>
      <c r="G84" s="115"/>
      <c r="H84" s="116"/>
    </row>
    <row r="85" spans="1:8" ht="14" x14ac:dyDescent="0.2">
      <c r="A85" s="37"/>
      <c r="B85" s="38" t="s">
        <v>177</v>
      </c>
      <c r="C85" s="25" t="s">
        <v>156</v>
      </c>
      <c r="D85" s="25" t="s">
        <v>342</v>
      </c>
      <c r="E85" s="26" t="s">
        <v>41</v>
      </c>
      <c r="F85" s="26" t="s">
        <v>41</v>
      </c>
      <c r="G85" s="30"/>
      <c r="H85" s="31"/>
    </row>
    <row r="86" spans="1:8" ht="14" x14ac:dyDescent="0.2">
      <c r="A86" s="37"/>
      <c r="B86" s="38" t="s">
        <v>179</v>
      </c>
      <c r="C86" s="25" t="s">
        <v>159</v>
      </c>
      <c r="D86" s="25" t="s">
        <v>342</v>
      </c>
      <c r="E86" s="26" t="s">
        <v>41</v>
      </c>
      <c r="F86" s="26" t="s">
        <v>41</v>
      </c>
      <c r="G86" s="30"/>
      <c r="H86" s="31"/>
    </row>
    <row r="87" spans="1:8" s="10" customFormat="1" ht="14" x14ac:dyDescent="0.2">
      <c r="A87" s="20" t="s">
        <v>16</v>
      </c>
      <c r="B87" s="21" t="s">
        <v>183</v>
      </c>
      <c r="C87" s="22" t="s">
        <v>294</v>
      </c>
      <c r="D87" s="114" t="s">
        <v>343</v>
      </c>
      <c r="E87" s="115"/>
      <c r="F87" s="115"/>
      <c r="G87" s="115"/>
      <c r="H87" s="116"/>
    </row>
    <row r="88" spans="1:8" s="10" customFormat="1" ht="14" x14ac:dyDescent="0.2">
      <c r="A88" s="20" t="s">
        <v>16</v>
      </c>
      <c r="B88" s="21" t="s">
        <v>188</v>
      </c>
      <c r="C88" s="22" t="s">
        <v>295</v>
      </c>
      <c r="D88" s="114" t="s">
        <v>318</v>
      </c>
      <c r="E88" s="115"/>
      <c r="F88" s="115"/>
      <c r="G88" s="115"/>
      <c r="H88" s="116"/>
    </row>
    <row r="89" spans="1:8" s="10" customFormat="1" ht="14" x14ac:dyDescent="0.2">
      <c r="A89" s="20" t="s">
        <v>16</v>
      </c>
      <c r="B89" s="21" t="s">
        <v>344</v>
      </c>
      <c r="C89" s="22" t="s">
        <v>296</v>
      </c>
      <c r="D89" s="114"/>
      <c r="E89" s="115"/>
      <c r="F89" s="115"/>
      <c r="G89" s="115"/>
      <c r="H89" s="116"/>
    </row>
    <row r="90" spans="1:8" ht="56" x14ac:dyDescent="0.2">
      <c r="A90" s="37"/>
      <c r="B90" s="38" t="s">
        <v>345</v>
      </c>
      <c r="C90" s="25" t="s">
        <v>167</v>
      </c>
      <c r="D90" s="25" t="s">
        <v>346</v>
      </c>
      <c r="E90" s="26">
        <v>88</v>
      </c>
      <c r="F90" s="26"/>
      <c r="G90" s="27"/>
      <c r="H90" s="28">
        <f t="shared" ref="H90:H93" si="9">E90*G90</f>
        <v>0</v>
      </c>
    </row>
    <row r="91" spans="1:8" ht="84" x14ac:dyDescent="0.2">
      <c r="A91" s="37"/>
      <c r="B91" s="38" t="s">
        <v>347</v>
      </c>
      <c r="C91" s="25" t="s">
        <v>147</v>
      </c>
      <c r="D91" s="25" t="s">
        <v>348</v>
      </c>
      <c r="E91" s="26">
        <v>12</v>
      </c>
      <c r="F91" s="26"/>
      <c r="G91" s="27"/>
      <c r="H91" s="28"/>
    </row>
    <row r="92" spans="1:8" ht="14" x14ac:dyDescent="0.2">
      <c r="A92" s="37"/>
      <c r="B92" s="38" t="s">
        <v>349</v>
      </c>
      <c r="C92" s="25" t="s">
        <v>156</v>
      </c>
      <c r="D92" s="25" t="s">
        <v>157</v>
      </c>
      <c r="E92" s="26">
        <v>4</v>
      </c>
      <c r="F92" s="26"/>
      <c r="G92" s="27"/>
      <c r="H92" s="28"/>
    </row>
    <row r="93" spans="1:8" ht="56" x14ac:dyDescent="0.2">
      <c r="A93" s="37"/>
      <c r="B93" s="38" t="s">
        <v>350</v>
      </c>
      <c r="C93" s="25" t="s">
        <v>159</v>
      </c>
      <c r="D93" s="25" t="s">
        <v>175</v>
      </c>
      <c r="E93" s="26">
        <v>88</v>
      </c>
      <c r="F93" s="26"/>
      <c r="G93" s="27"/>
      <c r="H93" s="28">
        <f t="shared" si="9"/>
        <v>0</v>
      </c>
    </row>
    <row r="94" spans="1:8" s="10" customFormat="1" ht="14" x14ac:dyDescent="0.2">
      <c r="A94" s="20" t="s">
        <v>16</v>
      </c>
      <c r="B94" s="21" t="s">
        <v>351</v>
      </c>
      <c r="C94" s="22" t="s">
        <v>297</v>
      </c>
      <c r="D94" s="114" t="s">
        <v>318</v>
      </c>
      <c r="E94" s="115"/>
      <c r="F94" s="115"/>
      <c r="G94" s="115"/>
      <c r="H94" s="116"/>
    </row>
    <row r="95" spans="1:8" s="10" customFormat="1" ht="14" x14ac:dyDescent="0.2">
      <c r="A95" s="20" t="s">
        <v>16</v>
      </c>
      <c r="B95" s="21" t="s">
        <v>352</v>
      </c>
      <c r="C95" s="22" t="s">
        <v>52</v>
      </c>
      <c r="D95" s="102"/>
      <c r="E95" s="103"/>
      <c r="F95" s="103"/>
      <c r="G95" s="103"/>
      <c r="H95" s="104"/>
    </row>
    <row r="96" spans="1:8" ht="14" x14ac:dyDescent="0.2">
      <c r="A96" s="23"/>
      <c r="B96" s="24" t="s">
        <v>353</v>
      </c>
      <c r="C96" s="25" t="s">
        <v>54</v>
      </c>
      <c r="D96" s="25" t="s">
        <v>55</v>
      </c>
      <c r="E96" s="26">
        <v>1</v>
      </c>
      <c r="F96" s="26" t="s">
        <v>22</v>
      </c>
      <c r="G96" s="27"/>
      <c r="H96" s="28">
        <f>E96*G96</f>
        <v>0</v>
      </c>
    </row>
    <row r="97" spans="1:8" ht="15" customHeight="1" thickBot="1" x14ac:dyDescent="0.25">
      <c r="A97" s="117" t="s">
        <v>56</v>
      </c>
      <c r="B97" s="118"/>
      <c r="C97" s="118"/>
      <c r="D97" s="118"/>
      <c r="E97" s="118"/>
      <c r="F97" s="119"/>
      <c r="G97" s="32" t="str">
        <f>B74</f>
        <v>01.04</v>
      </c>
      <c r="H97" s="33">
        <f>SUM(H90:H96)</f>
        <v>0</v>
      </c>
    </row>
    <row r="98" spans="1:8" s="10" customFormat="1" ht="14.5" customHeight="1" x14ac:dyDescent="0.2">
      <c r="A98" s="18" t="s">
        <v>13</v>
      </c>
      <c r="B98" s="34" t="s">
        <v>190</v>
      </c>
      <c r="C98" s="111" t="s">
        <v>202</v>
      </c>
      <c r="D98" s="112"/>
      <c r="E98" s="112"/>
      <c r="F98" s="112"/>
      <c r="G98" s="112"/>
      <c r="H98" s="113"/>
    </row>
    <row r="99" spans="1:8" s="10" customFormat="1" ht="14" x14ac:dyDescent="0.2">
      <c r="A99" s="20" t="s">
        <v>16</v>
      </c>
      <c r="B99" s="21" t="s">
        <v>193</v>
      </c>
      <c r="C99" s="22" t="s">
        <v>204</v>
      </c>
      <c r="D99" s="102"/>
      <c r="E99" s="103"/>
      <c r="F99" s="103"/>
      <c r="G99" s="103"/>
      <c r="H99" s="104"/>
    </row>
    <row r="100" spans="1:8" ht="112" x14ac:dyDescent="0.2">
      <c r="A100" s="37"/>
      <c r="B100" s="24" t="s">
        <v>195</v>
      </c>
      <c r="C100" s="25" t="s">
        <v>206</v>
      </c>
      <c r="D100" s="25" t="s">
        <v>354</v>
      </c>
      <c r="E100" s="26">
        <v>1</v>
      </c>
      <c r="F100" s="26" t="s">
        <v>22</v>
      </c>
      <c r="G100" s="27"/>
      <c r="H100" s="28">
        <f>E100*G100</f>
        <v>0</v>
      </c>
    </row>
    <row r="101" spans="1:8" ht="84" x14ac:dyDescent="0.2">
      <c r="A101" s="37"/>
      <c r="B101" s="24" t="s">
        <v>197</v>
      </c>
      <c r="C101" s="25" t="s">
        <v>213</v>
      </c>
      <c r="D101" s="25" t="s">
        <v>214</v>
      </c>
      <c r="E101" s="26">
        <v>1</v>
      </c>
      <c r="F101" s="26" t="s">
        <v>22</v>
      </c>
      <c r="G101" s="27"/>
      <c r="H101" s="28">
        <f>E101*G101</f>
        <v>0</v>
      </c>
    </row>
    <row r="102" spans="1:8" s="10" customFormat="1" ht="14" x14ac:dyDescent="0.2">
      <c r="A102" s="20" t="s">
        <v>16</v>
      </c>
      <c r="B102" s="21" t="s">
        <v>199</v>
      </c>
      <c r="C102" s="22" t="s">
        <v>52</v>
      </c>
      <c r="D102" s="102"/>
      <c r="E102" s="103"/>
      <c r="F102" s="103"/>
      <c r="G102" s="103"/>
      <c r="H102" s="104"/>
    </row>
    <row r="103" spans="1:8" ht="14" x14ac:dyDescent="0.2">
      <c r="A103" s="23"/>
      <c r="B103" s="24" t="s">
        <v>200</v>
      </c>
      <c r="C103" s="25" t="s">
        <v>54</v>
      </c>
      <c r="D103" s="25" t="s">
        <v>55</v>
      </c>
      <c r="E103" s="26">
        <v>1</v>
      </c>
      <c r="F103" s="26" t="s">
        <v>22</v>
      </c>
      <c r="G103" s="27"/>
      <c r="H103" s="28">
        <f>E103*G103</f>
        <v>0</v>
      </c>
    </row>
    <row r="104" spans="1:8" ht="15" customHeight="1" thickBot="1" x14ac:dyDescent="0.25">
      <c r="A104" s="117" t="s">
        <v>56</v>
      </c>
      <c r="B104" s="118"/>
      <c r="C104" s="118"/>
      <c r="D104" s="118"/>
      <c r="E104" s="118"/>
      <c r="F104" s="119"/>
      <c r="G104" s="32" t="str">
        <f>B98</f>
        <v>01.05</v>
      </c>
      <c r="H104" s="33">
        <f>SUM(H100:H103)</f>
        <v>0</v>
      </c>
    </row>
    <row r="105" spans="1:8" s="10" customFormat="1" ht="29" thickBot="1" x14ac:dyDescent="0.25">
      <c r="A105" s="42" t="s">
        <v>10</v>
      </c>
      <c r="B105" s="43" t="s">
        <v>223</v>
      </c>
      <c r="C105" s="44" t="s">
        <v>224</v>
      </c>
      <c r="D105" s="108" t="s">
        <v>225</v>
      </c>
      <c r="E105" s="109"/>
      <c r="F105" s="109"/>
      <c r="G105" s="109"/>
      <c r="H105" s="110"/>
    </row>
    <row r="106" spans="1:8" s="10" customFormat="1" ht="14.5" customHeight="1" x14ac:dyDescent="0.2">
      <c r="A106" s="18" t="s">
        <v>13</v>
      </c>
      <c r="B106" s="45" t="s">
        <v>226</v>
      </c>
      <c r="C106" s="111" t="s">
        <v>227</v>
      </c>
      <c r="D106" s="112"/>
      <c r="E106" s="112"/>
      <c r="F106" s="112"/>
      <c r="G106" s="112"/>
      <c r="H106" s="113"/>
    </row>
    <row r="107" spans="1:8" ht="28" x14ac:dyDescent="0.2">
      <c r="A107" s="20" t="s">
        <v>16</v>
      </c>
      <c r="B107" s="24" t="s">
        <v>228</v>
      </c>
      <c r="C107" s="25"/>
      <c r="D107" s="25" t="s">
        <v>355</v>
      </c>
      <c r="E107" s="26"/>
      <c r="F107" s="26"/>
      <c r="G107" s="27"/>
      <c r="H107" s="28">
        <f t="shared" ref="H107" si="10">E107*G107</f>
        <v>0</v>
      </c>
    </row>
    <row r="108" spans="1:8" ht="14" x14ac:dyDescent="0.2">
      <c r="A108" s="46" t="s">
        <v>16</v>
      </c>
      <c r="B108" s="47" t="s">
        <v>230</v>
      </c>
      <c r="C108" s="48"/>
      <c r="D108" s="48" t="s">
        <v>356</v>
      </c>
      <c r="E108" s="26" t="s">
        <v>41</v>
      </c>
      <c r="F108" s="26" t="s">
        <v>41</v>
      </c>
      <c r="G108" s="30"/>
      <c r="H108" s="31"/>
    </row>
    <row r="109" spans="1:8" ht="15" customHeight="1" thickBot="1" x14ac:dyDescent="0.25">
      <c r="A109" s="117" t="s">
        <v>56</v>
      </c>
      <c r="B109" s="118"/>
      <c r="C109" s="118"/>
      <c r="D109" s="118"/>
      <c r="E109" s="118"/>
      <c r="F109" s="119"/>
      <c r="G109" s="32" t="str">
        <f>B106</f>
        <v>02.01</v>
      </c>
      <c r="H109" s="33">
        <f>SUM(H107:H108)</f>
        <v>0</v>
      </c>
    </row>
    <row r="110" spans="1:8" s="10" customFormat="1" ht="14.5" customHeight="1" x14ac:dyDescent="0.2">
      <c r="A110" s="18" t="s">
        <v>13</v>
      </c>
      <c r="B110" s="45" t="s">
        <v>232</v>
      </c>
      <c r="C110" s="111" t="s">
        <v>233</v>
      </c>
      <c r="D110" s="112"/>
      <c r="E110" s="112"/>
      <c r="F110" s="112"/>
      <c r="G110" s="112"/>
      <c r="H110" s="113"/>
    </row>
    <row r="111" spans="1:8" ht="14" x14ac:dyDescent="0.2">
      <c r="A111" s="37"/>
      <c r="B111" s="24" t="s">
        <v>234</v>
      </c>
      <c r="C111" s="25"/>
      <c r="D111" s="48" t="s">
        <v>357</v>
      </c>
      <c r="E111" s="26" t="s">
        <v>41</v>
      </c>
      <c r="F111" s="26" t="s">
        <v>41</v>
      </c>
      <c r="G111" s="30"/>
      <c r="H111" s="31"/>
    </row>
    <row r="112" spans="1:8" ht="15" customHeight="1" thickBot="1" x14ac:dyDescent="0.25">
      <c r="A112" s="117" t="s">
        <v>56</v>
      </c>
      <c r="B112" s="118"/>
      <c r="C112" s="118"/>
      <c r="D112" s="118"/>
      <c r="E112" s="118"/>
      <c r="F112" s="119"/>
      <c r="G112" s="32" t="str">
        <f>B110</f>
        <v>02.02</v>
      </c>
      <c r="H112" s="33">
        <f>SUM(H111:H111)</f>
        <v>0</v>
      </c>
    </row>
    <row r="113" spans="1:8" s="10" customFormat="1" ht="14.5" customHeight="1" x14ac:dyDescent="0.2">
      <c r="A113" s="18" t="s">
        <v>13</v>
      </c>
      <c r="B113" s="45" t="s">
        <v>238</v>
      </c>
      <c r="C113" s="111" t="s">
        <v>239</v>
      </c>
      <c r="D113" s="112"/>
      <c r="E113" s="112"/>
      <c r="F113" s="112"/>
      <c r="G113" s="112"/>
      <c r="H113" s="113"/>
    </row>
    <row r="114" spans="1:8" ht="42" x14ac:dyDescent="0.2">
      <c r="A114" s="37"/>
      <c r="B114" s="24" t="s">
        <v>240</v>
      </c>
      <c r="C114" s="25"/>
      <c r="D114" s="25" t="s">
        <v>358</v>
      </c>
      <c r="E114" s="26"/>
      <c r="F114" s="26"/>
      <c r="G114" s="27"/>
      <c r="H114" s="28">
        <f t="shared" ref="H114:H116" si="11">E114*G114</f>
        <v>0</v>
      </c>
    </row>
    <row r="115" spans="1:8" ht="14" x14ac:dyDescent="0.2">
      <c r="A115" s="37"/>
      <c r="B115" s="24" t="s">
        <v>242</v>
      </c>
      <c r="C115" s="25"/>
      <c r="D115" s="48" t="s">
        <v>359</v>
      </c>
      <c r="E115" s="26" t="s">
        <v>41</v>
      </c>
      <c r="F115" s="26" t="s">
        <v>41</v>
      </c>
      <c r="G115" s="30"/>
      <c r="H115" s="31"/>
    </row>
    <row r="116" spans="1:8" ht="14" x14ac:dyDescent="0.2">
      <c r="A116" s="37"/>
      <c r="B116" s="24" t="s">
        <v>244</v>
      </c>
      <c r="C116" s="25"/>
      <c r="D116" s="48" t="s">
        <v>360</v>
      </c>
      <c r="E116" s="26"/>
      <c r="F116" s="26"/>
      <c r="G116" s="27"/>
      <c r="H116" s="28">
        <f t="shared" si="11"/>
        <v>0</v>
      </c>
    </row>
    <row r="117" spans="1:8" ht="15" customHeight="1" thickBot="1" x14ac:dyDescent="0.25">
      <c r="A117" s="117" t="s">
        <v>56</v>
      </c>
      <c r="B117" s="118"/>
      <c r="C117" s="118"/>
      <c r="D117" s="118"/>
      <c r="E117" s="118"/>
      <c r="F117" s="119"/>
      <c r="G117" s="32" t="str">
        <f>B113</f>
        <v>02.03</v>
      </c>
      <c r="H117" s="33">
        <f>SUM(H114:H116)</f>
        <v>0</v>
      </c>
    </row>
    <row r="118" spans="1:8" s="10" customFormat="1" ht="26.5" customHeight="1" x14ac:dyDescent="0.2">
      <c r="A118" s="18" t="s">
        <v>13</v>
      </c>
      <c r="B118" s="45" t="s">
        <v>248</v>
      </c>
      <c r="C118" s="111" t="s">
        <v>249</v>
      </c>
      <c r="D118" s="112"/>
      <c r="E118" s="112"/>
      <c r="F118" s="112"/>
      <c r="G118" s="112"/>
      <c r="H118" s="113"/>
    </row>
    <row r="119" spans="1:8" ht="14" x14ac:dyDescent="0.2">
      <c r="A119" s="37"/>
      <c r="B119" s="24" t="s">
        <v>250</v>
      </c>
      <c r="C119" s="25"/>
      <c r="D119" s="48" t="s">
        <v>357</v>
      </c>
      <c r="E119" s="26" t="s">
        <v>41</v>
      </c>
      <c r="F119" s="26" t="s">
        <v>41</v>
      </c>
      <c r="G119" s="30"/>
      <c r="H119" s="31"/>
    </row>
    <row r="120" spans="1:8" ht="15" customHeight="1" thickBot="1" x14ac:dyDescent="0.25">
      <c r="A120" s="117" t="s">
        <v>56</v>
      </c>
      <c r="B120" s="118"/>
      <c r="C120" s="118"/>
      <c r="D120" s="118"/>
      <c r="E120" s="118"/>
      <c r="F120" s="119"/>
      <c r="G120" s="32" t="str">
        <f>B118</f>
        <v>02.04</v>
      </c>
      <c r="H120" s="33">
        <f>SUM(H119)</f>
        <v>0</v>
      </c>
    </row>
    <row r="121" spans="1:8" s="10" customFormat="1" ht="14.5" customHeight="1" x14ac:dyDescent="0.2">
      <c r="A121" s="18" t="s">
        <v>13</v>
      </c>
      <c r="B121" s="45" t="s">
        <v>255</v>
      </c>
      <c r="C121" s="111" t="s">
        <v>260</v>
      </c>
      <c r="D121" s="112"/>
      <c r="E121" s="112"/>
      <c r="F121" s="112"/>
      <c r="G121" s="112"/>
      <c r="H121" s="113"/>
    </row>
    <row r="122" spans="1:8" ht="14" x14ac:dyDescent="0.2">
      <c r="A122" s="37"/>
      <c r="B122" s="24" t="s">
        <v>257</v>
      </c>
      <c r="C122" s="25"/>
      <c r="D122" s="48" t="s">
        <v>357</v>
      </c>
      <c r="E122" s="26" t="s">
        <v>41</v>
      </c>
      <c r="F122" s="26" t="s">
        <v>41</v>
      </c>
      <c r="G122" s="30"/>
      <c r="H122" s="31"/>
    </row>
    <row r="123" spans="1:8" ht="15" customHeight="1" thickBot="1" x14ac:dyDescent="0.25">
      <c r="A123" s="117" t="s">
        <v>56</v>
      </c>
      <c r="B123" s="118"/>
      <c r="C123" s="118"/>
      <c r="D123" s="118"/>
      <c r="E123" s="118"/>
      <c r="F123" s="119"/>
      <c r="G123" s="32" t="str">
        <f>B121</f>
        <v>02.05</v>
      </c>
      <c r="H123" s="33">
        <f>SUM(H121:H122)</f>
        <v>0</v>
      </c>
    </row>
    <row r="124" spans="1:8" s="10" customFormat="1" ht="29" thickBot="1" x14ac:dyDescent="0.25">
      <c r="A124" s="42" t="s">
        <v>10</v>
      </c>
      <c r="B124" s="43" t="s">
        <v>263</v>
      </c>
      <c r="C124" s="108" t="s">
        <v>264</v>
      </c>
      <c r="D124" s="109"/>
      <c r="E124" s="109"/>
      <c r="F124" s="109"/>
      <c r="G124" s="109"/>
      <c r="H124" s="110"/>
    </row>
    <row r="125" spans="1:8" s="10" customFormat="1" ht="14" x14ac:dyDescent="0.2">
      <c r="A125" s="18" t="s">
        <v>13</v>
      </c>
      <c r="B125" s="53" t="s">
        <v>265</v>
      </c>
      <c r="C125" s="111" t="s">
        <v>266</v>
      </c>
      <c r="D125" s="112"/>
      <c r="E125" s="112"/>
      <c r="F125" s="112"/>
      <c r="G125" s="112"/>
      <c r="H125" s="113"/>
    </row>
    <row r="126" spans="1:8" ht="56" x14ac:dyDescent="0.2">
      <c r="A126" s="54"/>
      <c r="B126" s="38" t="s">
        <v>267</v>
      </c>
      <c r="C126" s="25" t="s">
        <v>268</v>
      </c>
      <c r="D126" s="25" t="s">
        <v>269</v>
      </c>
      <c r="E126" s="26">
        <v>1</v>
      </c>
      <c r="F126" s="26" t="s">
        <v>22</v>
      </c>
      <c r="G126" s="27"/>
      <c r="H126" s="28">
        <f t="shared" ref="H126" si="12">E126*G126</f>
        <v>0</v>
      </c>
    </row>
    <row r="127" spans="1:8" ht="15" customHeight="1" thickBot="1" x14ac:dyDescent="0.25">
      <c r="A127" s="117" t="s">
        <v>56</v>
      </c>
      <c r="B127" s="118"/>
      <c r="C127" s="118"/>
      <c r="D127" s="118"/>
      <c r="E127" s="118"/>
      <c r="F127" s="119"/>
      <c r="G127" s="32" t="str">
        <f>B125</f>
        <v>03.01</v>
      </c>
      <c r="H127" s="33">
        <f>SUM(H125:H126)</f>
        <v>0</v>
      </c>
    </row>
    <row r="128" spans="1:8" s="10" customFormat="1" ht="14.5" customHeight="1" x14ac:dyDescent="0.2">
      <c r="A128" s="18" t="s">
        <v>13</v>
      </c>
      <c r="B128" s="55" t="s">
        <v>270</v>
      </c>
      <c r="C128" s="111" t="s">
        <v>224</v>
      </c>
      <c r="D128" s="112"/>
      <c r="E128" s="112"/>
      <c r="F128" s="112"/>
      <c r="G128" s="112"/>
      <c r="H128" s="113"/>
    </row>
    <row r="129" spans="1:8" ht="28" x14ac:dyDescent="0.2">
      <c r="A129" s="37"/>
      <c r="B129" s="38" t="s">
        <v>271</v>
      </c>
      <c r="C129" s="25" t="s">
        <v>272</v>
      </c>
      <c r="D129" s="25" t="s">
        <v>273</v>
      </c>
      <c r="E129" s="26">
        <v>1</v>
      </c>
      <c r="F129" s="26" t="s">
        <v>22</v>
      </c>
      <c r="G129" s="27"/>
      <c r="H129" s="28">
        <f t="shared" ref="H129:H131" si="13">E129*G129</f>
        <v>0</v>
      </c>
    </row>
    <row r="130" spans="1:8" ht="14" x14ac:dyDescent="0.2">
      <c r="A130" s="37"/>
      <c r="B130" s="38" t="s">
        <v>274</v>
      </c>
      <c r="C130" s="25" t="s">
        <v>275</v>
      </c>
      <c r="D130" s="25" t="s">
        <v>276</v>
      </c>
      <c r="E130" s="26">
        <v>1</v>
      </c>
      <c r="F130" s="26" t="s">
        <v>22</v>
      </c>
      <c r="G130" s="27"/>
      <c r="H130" s="28">
        <f t="shared" si="13"/>
        <v>0</v>
      </c>
    </row>
    <row r="131" spans="1:8" ht="14" x14ac:dyDescent="0.2">
      <c r="A131" s="50"/>
      <c r="B131" s="38" t="s">
        <v>277</v>
      </c>
      <c r="C131" s="25" t="s">
        <v>278</v>
      </c>
      <c r="D131" s="25" t="s">
        <v>279</v>
      </c>
      <c r="E131" s="26">
        <v>1</v>
      </c>
      <c r="F131" s="26" t="s">
        <v>22</v>
      </c>
      <c r="G131" s="27"/>
      <c r="H131" s="28">
        <f t="shared" si="13"/>
        <v>0</v>
      </c>
    </row>
    <row r="132" spans="1:8" ht="15" customHeight="1" thickBot="1" x14ac:dyDescent="0.25">
      <c r="A132" s="117" t="s">
        <v>56</v>
      </c>
      <c r="B132" s="118"/>
      <c r="C132" s="118"/>
      <c r="D132" s="118"/>
      <c r="E132" s="118"/>
      <c r="F132" s="119"/>
      <c r="G132" s="32" t="str">
        <f>B128</f>
        <v>03.02</v>
      </c>
      <c r="H132" s="33">
        <f>SUM(H130:H131)</f>
        <v>0</v>
      </c>
    </row>
    <row r="133" spans="1:8" s="10" customFormat="1" ht="29" thickBot="1" x14ac:dyDescent="0.25">
      <c r="A133" s="16" t="s">
        <v>280</v>
      </c>
      <c r="B133" s="56"/>
      <c r="C133" s="133" t="s">
        <v>281</v>
      </c>
      <c r="D133" s="120"/>
      <c r="E133" s="120"/>
      <c r="F133" s="120"/>
      <c r="G133" s="120"/>
      <c r="H133" s="134"/>
    </row>
    <row r="134" spans="1:8" s="10" customFormat="1" ht="15" customHeight="1" x14ac:dyDescent="0.2">
      <c r="A134" s="57" t="str">
        <f>A6</f>
        <v>Bereich</v>
      </c>
      <c r="B134" s="58" t="str">
        <f>B6</f>
        <v>01.01</v>
      </c>
      <c r="C134" s="59" t="str">
        <f>C6</f>
        <v>Lichttechnik</v>
      </c>
      <c r="D134" s="60"/>
      <c r="E134" s="58"/>
      <c r="F134" s="61" t="s">
        <v>56</v>
      </c>
      <c r="G134" s="62" t="str">
        <f t="shared" ref="G134:G145" si="14">B134</f>
        <v>01.01</v>
      </c>
      <c r="H134" s="63">
        <f>H25</f>
        <v>0</v>
      </c>
    </row>
    <row r="135" spans="1:8" ht="15" customHeight="1" x14ac:dyDescent="0.2">
      <c r="A135" s="64" t="str">
        <f>A26</f>
        <v>Bereich</v>
      </c>
      <c r="B135" s="65" t="str">
        <f>B26</f>
        <v>01.02</v>
      </c>
      <c r="C135" s="66" t="str">
        <f>C26</f>
        <v>Tontechnik</v>
      </c>
      <c r="D135" s="67"/>
      <c r="E135" s="65"/>
      <c r="F135" s="68" t="s">
        <v>56</v>
      </c>
      <c r="G135" s="30" t="str">
        <f t="shared" si="14"/>
        <v>01.02</v>
      </c>
      <c r="H135" s="31">
        <f>H49</f>
        <v>0</v>
      </c>
    </row>
    <row r="136" spans="1:8" ht="15" customHeight="1" x14ac:dyDescent="0.2">
      <c r="A136" s="64" t="str">
        <f>A50</f>
        <v>Bereich</v>
      </c>
      <c r="B136" s="65" t="str">
        <f>B50</f>
        <v>01.03</v>
      </c>
      <c r="C136" s="66" t="str">
        <f>C50</f>
        <v>Videotechnik</v>
      </c>
      <c r="D136" s="67"/>
      <c r="E136" s="65"/>
      <c r="F136" s="68" t="s">
        <v>56</v>
      </c>
      <c r="G136" s="30" t="str">
        <f t="shared" si="14"/>
        <v>01.03</v>
      </c>
      <c r="H136" s="31">
        <f>H73</f>
        <v>0</v>
      </c>
    </row>
    <row r="137" spans="1:8" ht="15" customHeight="1" x14ac:dyDescent="0.2">
      <c r="A137" s="64" t="str">
        <f>A74</f>
        <v>Bereich</v>
      </c>
      <c r="B137" s="65" t="str">
        <f>B74</f>
        <v>01.04</v>
      </c>
      <c r="C137" s="135" t="str">
        <f>C74</f>
        <v>Konferenz- und Dolmetschtechnik</v>
      </c>
      <c r="D137" s="136"/>
      <c r="E137" s="65"/>
      <c r="F137" s="68" t="s">
        <v>56</v>
      </c>
      <c r="G137" s="30" t="str">
        <f t="shared" si="14"/>
        <v>01.04</v>
      </c>
      <c r="H137" s="31">
        <f>H97</f>
        <v>0</v>
      </c>
    </row>
    <row r="138" spans="1:8" ht="15" customHeight="1" x14ac:dyDescent="0.2">
      <c r="A138" s="64" t="str">
        <f>A98</f>
        <v>Bereich</v>
      </c>
      <c r="B138" s="65" t="str">
        <f>B98</f>
        <v>01.05</v>
      </c>
      <c r="C138" s="66" t="str">
        <f>C98</f>
        <v>Infrastruktur</v>
      </c>
      <c r="D138" s="67"/>
      <c r="E138" s="65"/>
      <c r="F138" s="68" t="s">
        <v>56</v>
      </c>
      <c r="G138" s="30" t="str">
        <f t="shared" si="14"/>
        <v>01.05</v>
      </c>
      <c r="H138" s="31">
        <f>H104</f>
        <v>0</v>
      </c>
    </row>
    <row r="139" spans="1:8" ht="15" customHeight="1" thickBot="1" x14ac:dyDescent="0.25">
      <c r="A139" s="69" t="str">
        <f>A5</f>
        <v xml:space="preserve">Kapitel
</v>
      </c>
      <c r="B139" s="70" t="str">
        <f>B5</f>
        <v>01</v>
      </c>
      <c r="C139" s="71" t="str">
        <f>C5</f>
        <v>Veranstaltungstechnik</v>
      </c>
      <c r="D139" s="72"/>
      <c r="E139" s="70"/>
      <c r="F139" s="73" t="s">
        <v>282</v>
      </c>
      <c r="G139" s="32" t="str">
        <f t="shared" si="14"/>
        <v>01</v>
      </c>
      <c r="H139" s="33">
        <f>SUM(H134:H138)</f>
        <v>0</v>
      </c>
    </row>
    <row r="140" spans="1:8" ht="15" customHeight="1" x14ac:dyDescent="0.2">
      <c r="A140" s="57" t="str">
        <f>A106</f>
        <v>Bereich</v>
      </c>
      <c r="B140" s="58" t="str">
        <f>B106</f>
        <v>02.01</v>
      </c>
      <c r="C140" s="59" t="str">
        <f>C106</f>
        <v>Personal Lichttechnik</v>
      </c>
      <c r="D140" s="60"/>
      <c r="E140" s="58"/>
      <c r="F140" s="61" t="s">
        <v>56</v>
      </c>
      <c r="G140" s="62" t="str">
        <f t="shared" si="14"/>
        <v>02.01</v>
      </c>
      <c r="H140" s="63">
        <f>H109</f>
        <v>0</v>
      </c>
    </row>
    <row r="141" spans="1:8" ht="15" customHeight="1" x14ac:dyDescent="0.2">
      <c r="A141" s="64" t="str">
        <f>A110</f>
        <v>Bereich</v>
      </c>
      <c r="B141" s="65" t="str">
        <f>B110</f>
        <v>02.02</v>
      </c>
      <c r="C141" s="66" t="str">
        <f>C110</f>
        <v>Personal Tontechnik</v>
      </c>
      <c r="D141" s="67"/>
      <c r="E141" s="65"/>
      <c r="F141" s="68" t="s">
        <v>56</v>
      </c>
      <c r="G141" s="30" t="str">
        <f t="shared" si="14"/>
        <v>02.02</v>
      </c>
      <c r="H141" s="31">
        <f>H112</f>
        <v>0</v>
      </c>
    </row>
    <row r="142" spans="1:8" ht="15" customHeight="1" x14ac:dyDescent="0.2">
      <c r="A142" s="64" t="str">
        <f>A113</f>
        <v>Bereich</v>
      </c>
      <c r="B142" s="65" t="str">
        <f>B113</f>
        <v>02.03</v>
      </c>
      <c r="C142" s="66" t="str">
        <f>C113</f>
        <v>Personal Videotechnik</v>
      </c>
      <c r="D142" s="67"/>
      <c r="E142" s="65"/>
      <c r="F142" s="68" t="s">
        <v>56</v>
      </c>
      <c r="G142" s="30" t="str">
        <f t="shared" si="14"/>
        <v>02.03</v>
      </c>
      <c r="H142" s="31">
        <f>H117</f>
        <v>0</v>
      </c>
    </row>
    <row r="143" spans="1:8" ht="15" customHeight="1" x14ac:dyDescent="0.2">
      <c r="A143" s="64" t="str">
        <f>A118</f>
        <v>Bereich</v>
      </c>
      <c r="B143" s="65" t="str">
        <f>B118</f>
        <v>02.04</v>
      </c>
      <c r="C143" s="135" t="str">
        <f>C118</f>
        <v>Personal Konferenz- und Dolmetschtechnik</v>
      </c>
      <c r="D143" s="136"/>
      <c r="E143" s="65"/>
      <c r="F143" s="68" t="s">
        <v>56</v>
      </c>
      <c r="G143" s="30" t="str">
        <f t="shared" si="14"/>
        <v>02.04</v>
      </c>
      <c r="H143" s="31">
        <f>H120</f>
        <v>0</v>
      </c>
    </row>
    <row r="144" spans="1:8" ht="15" customHeight="1" x14ac:dyDescent="0.2">
      <c r="A144" s="64" t="str">
        <f>A121</f>
        <v>Bereich</v>
      </c>
      <c r="B144" s="65" t="str">
        <f>B121</f>
        <v>02.05</v>
      </c>
      <c r="C144" s="66" t="str">
        <f>C121</f>
        <v>Personal Infrastruktur</v>
      </c>
      <c r="D144" s="67"/>
      <c r="E144" s="65"/>
      <c r="F144" s="68" t="s">
        <v>56</v>
      </c>
      <c r="G144" s="30" t="str">
        <f t="shared" si="14"/>
        <v>02.05</v>
      </c>
      <c r="H144" s="31">
        <f>H123</f>
        <v>0</v>
      </c>
    </row>
    <row r="145" spans="1:8" ht="15" customHeight="1" thickBot="1" x14ac:dyDescent="0.25">
      <c r="A145" s="69" t="str">
        <f>A105</f>
        <v xml:space="preserve">Kapitel
</v>
      </c>
      <c r="B145" s="70" t="str">
        <f>B105</f>
        <v>02</v>
      </c>
      <c r="C145" s="137" t="str">
        <f>C105</f>
        <v>Personal</v>
      </c>
      <c r="D145" s="137"/>
      <c r="E145" s="70"/>
      <c r="F145" s="73" t="s">
        <v>282</v>
      </c>
      <c r="G145" s="32" t="str">
        <f t="shared" si="14"/>
        <v>02</v>
      </c>
      <c r="H145" s="33">
        <f>SUM(H140:H144)</f>
        <v>0</v>
      </c>
    </row>
    <row r="146" spans="1:8" ht="15" customHeight="1" x14ac:dyDescent="0.2">
      <c r="A146" s="57" t="str">
        <f>A125</f>
        <v>Bereich</v>
      </c>
      <c r="B146" s="58" t="str">
        <f>B125</f>
        <v>03.01</v>
      </c>
      <c r="C146" s="138" t="str">
        <f>C125</f>
        <v>Material</v>
      </c>
      <c r="D146" s="138"/>
      <c r="E146" s="58"/>
      <c r="F146" s="61" t="s">
        <v>56</v>
      </c>
      <c r="G146" s="62" t="str">
        <f>B146</f>
        <v>03.01</v>
      </c>
      <c r="H146" s="63">
        <f>H127</f>
        <v>0</v>
      </c>
    </row>
    <row r="147" spans="1:8" ht="15" customHeight="1" x14ac:dyDescent="0.2">
      <c r="A147" s="64" t="str">
        <f>A128</f>
        <v>Bereich</v>
      </c>
      <c r="B147" s="65" t="str">
        <f>B128</f>
        <v>03.02</v>
      </c>
      <c r="C147" s="139" t="str">
        <f>C128</f>
        <v>Personal</v>
      </c>
      <c r="D147" s="139"/>
      <c r="E147" s="65"/>
      <c r="F147" s="68" t="s">
        <v>56</v>
      </c>
      <c r="G147" s="30" t="str">
        <f t="shared" ref="G147:G148" si="15">B147</f>
        <v>03.02</v>
      </c>
      <c r="H147" s="31">
        <f>H132</f>
        <v>0</v>
      </c>
    </row>
    <row r="148" spans="1:8" s="10" customFormat="1" ht="15" customHeight="1" thickBot="1" x14ac:dyDescent="0.25">
      <c r="A148" s="69" t="str">
        <f t="shared" ref="A148:B148" si="16">A124</f>
        <v xml:space="preserve">Kapitel
</v>
      </c>
      <c r="B148" s="70" t="str">
        <f t="shared" si="16"/>
        <v>03</v>
      </c>
      <c r="C148" s="137" t="str">
        <f>C124</f>
        <v>Logistik</v>
      </c>
      <c r="D148" s="137"/>
      <c r="E148" s="70"/>
      <c r="F148" s="73" t="s">
        <v>282</v>
      </c>
      <c r="G148" s="32" t="str">
        <f t="shared" si="15"/>
        <v>03</v>
      </c>
      <c r="H148" s="33">
        <f>SUM(H146:H147)</f>
        <v>0</v>
      </c>
    </row>
    <row r="149" spans="1:8" ht="14" thickBot="1" x14ac:dyDescent="0.25">
      <c r="A149" s="74"/>
      <c r="B149" s="75"/>
      <c r="C149" s="76"/>
      <c r="D149" s="76"/>
      <c r="E149" s="76"/>
      <c r="F149" s="86" t="s">
        <v>283</v>
      </c>
      <c r="G149" s="77"/>
      <c r="H149" s="78">
        <f>H139+H145+H148</f>
        <v>0</v>
      </c>
    </row>
    <row r="150" spans="1:8" ht="14" thickBot="1" x14ac:dyDescent="0.25">
      <c r="A150" s="87"/>
      <c r="B150" s="88"/>
      <c r="C150" s="89"/>
      <c r="D150" s="89"/>
      <c r="E150" s="89"/>
      <c r="F150" s="90" t="s">
        <v>284</v>
      </c>
      <c r="G150" s="91"/>
      <c r="H150" s="92">
        <f>H149*0.19</f>
        <v>0</v>
      </c>
    </row>
    <row r="151" spans="1:8" ht="14" thickBot="1" x14ac:dyDescent="0.25">
      <c r="A151" s="74"/>
      <c r="B151" s="75"/>
      <c r="C151" s="76"/>
      <c r="D151" s="93"/>
      <c r="E151" s="93"/>
      <c r="F151" s="94" t="s">
        <v>285</v>
      </c>
      <c r="G151" s="95"/>
      <c r="H151" s="96">
        <f>H149+H150</f>
        <v>0</v>
      </c>
    </row>
  </sheetData>
  <mergeCells count="74">
    <mergeCell ref="C147:D147"/>
    <mergeCell ref="C148:D148"/>
    <mergeCell ref="A132:F132"/>
    <mergeCell ref="C133:H133"/>
    <mergeCell ref="C137:D137"/>
    <mergeCell ref="C143:D143"/>
    <mergeCell ref="C145:D145"/>
    <mergeCell ref="C146:D146"/>
    <mergeCell ref="C128:H128"/>
    <mergeCell ref="C110:H110"/>
    <mergeCell ref="A112:F112"/>
    <mergeCell ref="C113:H113"/>
    <mergeCell ref="A117:F117"/>
    <mergeCell ref="C118:H118"/>
    <mergeCell ref="A120:F120"/>
    <mergeCell ref="C121:H121"/>
    <mergeCell ref="A123:F123"/>
    <mergeCell ref="C124:H124"/>
    <mergeCell ref="C125:H125"/>
    <mergeCell ref="A127:F127"/>
    <mergeCell ref="A109:F109"/>
    <mergeCell ref="D88:H88"/>
    <mergeCell ref="D89:H89"/>
    <mergeCell ref="D94:H94"/>
    <mergeCell ref="D95:H95"/>
    <mergeCell ref="A97:F97"/>
    <mergeCell ref="C98:H98"/>
    <mergeCell ref="D99:H99"/>
    <mergeCell ref="D102:H102"/>
    <mergeCell ref="A104:F104"/>
    <mergeCell ref="D105:H105"/>
    <mergeCell ref="C106:H106"/>
    <mergeCell ref="D87:H87"/>
    <mergeCell ref="D63:H63"/>
    <mergeCell ref="D65:H65"/>
    <mergeCell ref="D67:H67"/>
    <mergeCell ref="D68:H68"/>
    <mergeCell ref="D69:H69"/>
    <mergeCell ref="D71:H71"/>
    <mergeCell ref="A73:F73"/>
    <mergeCell ref="C74:H74"/>
    <mergeCell ref="D75:H75"/>
    <mergeCell ref="D81:H81"/>
    <mergeCell ref="D84:H84"/>
    <mergeCell ref="A61:A62"/>
    <mergeCell ref="D41:H41"/>
    <mergeCell ref="D42:H42"/>
    <mergeCell ref="D45:H45"/>
    <mergeCell ref="D47:H47"/>
    <mergeCell ref="A49:F49"/>
    <mergeCell ref="C50:H50"/>
    <mergeCell ref="D51:H51"/>
    <mergeCell ref="A52:A59"/>
    <mergeCell ref="B53:B55"/>
    <mergeCell ref="C53:C55"/>
    <mergeCell ref="D60:H60"/>
    <mergeCell ref="D39:H39"/>
    <mergeCell ref="D13:H13"/>
    <mergeCell ref="D15:H15"/>
    <mergeCell ref="D17:H17"/>
    <mergeCell ref="D19:H19"/>
    <mergeCell ref="D21:H21"/>
    <mergeCell ref="D23:H23"/>
    <mergeCell ref="A25:F25"/>
    <mergeCell ref="C26:H26"/>
    <mergeCell ref="A28:A31"/>
    <mergeCell ref="D32:H32"/>
    <mergeCell ref="D37:H37"/>
    <mergeCell ref="D11:H11"/>
    <mergeCell ref="B3:H3"/>
    <mergeCell ref="C5:H5"/>
    <mergeCell ref="C6:H6"/>
    <mergeCell ref="D7:H7"/>
    <mergeCell ref="D9:H9"/>
  </mergeCells>
  <conditionalFormatting sqref="G8 G52:G56">
    <cfRule type="cellIs" dxfId="23" priority="24" operator="equal">
      <formula>0</formula>
    </cfRule>
  </conditionalFormatting>
  <conditionalFormatting sqref="G90:G93">
    <cfRule type="cellIs" dxfId="22" priority="18" operator="equal">
      <formula>0</formula>
    </cfRule>
  </conditionalFormatting>
  <conditionalFormatting sqref="G24">
    <cfRule type="cellIs" dxfId="21" priority="17" operator="equal">
      <formula>0</formula>
    </cfRule>
  </conditionalFormatting>
  <conditionalFormatting sqref="G58:G59">
    <cfRule type="cellIs" dxfId="20" priority="21" operator="equal">
      <formula>0</formula>
    </cfRule>
  </conditionalFormatting>
  <conditionalFormatting sqref="G70">
    <cfRule type="cellIs" dxfId="19" priority="19" operator="equal">
      <formula>0</formula>
    </cfRule>
  </conditionalFormatting>
  <conditionalFormatting sqref="G48">
    <cfRule type="cellIs" dxfId="18" priority="16" operator="equal">
      <formula>0</formula>
    </cfRule>
  </conditionalFormatting>
  <conditionalFormatting sqref="G64">
    <cfRule type="cellIs" dxfId="17" priority="20" operator="equal">
      <formula>0</formula>
    </cfRule>
  </conditionalFormatting>
  <conditionalFormatting sqref="G72">
    <cfRule type="cellIs" dxfId="16" priority="15" operator="equal">
      <formula>0</formula>
    </cfRule>
  </conditionalFormatting>
  <conditionalFormatting sqref="G96">
    <cfRule type="cellIs" dxfId="15" priority="14" operator="equal">
      <formula>0</formula>
    </cfRule>
  </conditionalFormatting>
  <conditionalFormatting sqref="G10">
    <cfRule type="cellIs" dxfId="14" priority="23" operator="equal">
      <formula>0</formula>
    </cfRule>
  </conditionalFormatting>
  <conditionalFormatting sqref="G31">
    <cfRule type="cellIs" dxfId="13" priority="22" operator="equal">
      <formula>0</formula>
    </cfRule>
  </conditionalFormatting>
  <conditionalFormatting sqref="G103">
    <cfRule type="cellIs" dxfId="12" priority="13" operator="equal">
      <formula>0</formula>
    </cfRule>
  </conditionalFormatting>
  <conditionalFormatting sqref="G107">
    <cfRule type="cellIs" dxfId="11" priority="12" operator="equal">
      <formula>0</formula>
    </cfRule>
  </conditionalFormatting>
  <conditionalFormatting sqref="G114 G116">
    <cfRule type="cellIs" dxfId="10" priority="11" operator="equal">
      <formula>0</formula>
    </cfRule>
  </conditionalFormatting>
  <conditionalFormatting sqref="G126">
    <cfRule type="cellIs" dxfId="9" priority="10" operator="equal">
      <formula>0</formula>
    </cfRule>
  </conditionalFormatting>
  <conditionalFormatting sqref="G129:G131">
    <cfRule type="cellIs" dxfId="8" priority="9" operator="equal">
      <formula>0</formula>
    </cfRule>
  </conditionalFormatting>
  <conditionalFormatting sqref="G38">
    <cfRule type="cellIs" dxfId="7" priority="8" operator="equal">
      <formula>0</formula>
    </cfRule>
  </conditionalFormatting>
  <conditionalFormatting sqref="G40">
    <cfRule type="cellIs" dxfId="6" priority="7" operator="equal">
      <formula>0</formula>
    </cfRule>
  </conditionalFormatting>
  <conditionalFormatting sqref="G46">
    <cfRule type="cellIs" dxfId="5" priority="5" operator="equal">
      <formula>0</formula>
    </cfRule>
  </conditionalFormatting>
  <conditionalFormatting sqref="G44">
    <cfRule type="cellIs" dxfId="4" priority="6" operator="equal">
      <formula>0</formula>
    </cfRule>
  </conditionalFormatting>
  <conditionalFormatting sqref="G57">
    <cfRule type="cellIs" dxfId="3" priority="4" operator="equal">
      <formula>0</formula>
    </cfRule>
  </conditionalFormatting>
  <conditionalFormatting sqref="G66">
    <cfRule type="cellIs" dxfId="2" priority="3" operator="equal">
      <formula>0</formula>
    </cfRule>
  </conditionalFormatting>
  <conditionalFormatting sqref="G101">
    <cfRule type="cellIs" dxfId="1" priority="2" operator="equal">
      <formula>0</formula>
    </cfRule>
  </conditionalFormatting>
  <conditionalFormatting sqref="G100">
    <cfRule type="cellIs" dxfId="0" priority="1" operator="equal">
      <formula>0</formula>
    </cfRule>
  </conditionalFormatting>
  <dataValidations count="1">
    <dataValidation type="decimal" allowBlank="1" showInputMessage="1" showErrorMessage="1" sqref="G1:G1048576" xr:uid="{00000000-0002-0000-0100-000000000000}">
      <formula1>0</formula1>
      <formula2>99999</formula2>
    </dataValidation>
  </dataValidations>
  <pageMargins left="0.7" right="0.7" top="0.75" bottom="0.75" header="0.3" footer="0.3"/>
  <pageSetup paperSize="9" scale="62" fitToHeight="0" orientation="portrait" r:id="rId1"/>
  <rowBreaks count="3" manualBreakCount="3">
    <brk id="49" max="16383" man="1"/>
    <brk id="73" max="16383" man="1"/>
    <brk id="11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311E572439C24A8D6D0401FCF65196" ma:contentTypeVersion="2" ma:contentTypeDescription="Ein neues Dokument erstellen." ma:contentTypeScope="" ma:versionID="7f6a109a0d4d1728f263475a89613cf5">
  <xsd:schema xmlns:xsd="http://www.w3.org/2001/XMLSchema" xmlns:xs="http://www.w3.org/2001/XMLSchema" xmlns:p="http://schemas.microsoft.com/office/2006/metadata/properties" xmlns:ns2="74c73327-08ad-48b7-aed8-a34f6151fcee" targetNamespace="http://schemas.microsoft.com/office/2006/metadata/properties" ma:root="true" ma:fieldsID="d5ac694225b97fbc88883886b6d249f3" ns2:_="">
    <xsd:import namespace="74c73327-08ad-48b7-aed8-a34f6151fc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73327-08ad-48b7-aed8-a34f6151fc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26A662-7E3A-4B7C-BB36-9AD2530848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c73327-08ad-48b7-aed8-a34f6151fc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958184-F56D-4D0F-99E9-988AD7FE1E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243FC4-E2E8-4F7A-BC40-48AC4392E9D3}">
  <ds:schemaRefs>
    <ds:schemaRef ds:uri="74c73327-08ad-48b7-aed8-a34f6151fcee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Los 1 | CCB - Preisblatt</vt:lpstr>
      <vt:lpstr>Los 2 | AA - Preisblatt</vt:lpstr>
      <vt:lpstr>'Los 1 | CCB - Preisblatt'!Drucktitel</vt:lpstr>
      <vt:lpstr>'Los 2 | AA - Preisblatt'!Drucktitel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In-Kyung Kim;b.mannhardt@gffa-berlin.de</dc:creator>
  <cp:keywords/>
  <dc:description/>
  <cp:lastModifiedBy>Boris Mannhardt</cp:lastModifiedBy>
  <cp:revision/>
  <dcterms:created xsi:type="dcterms:W3CDTF">2019-10-12T07:02:28Z</dcterms:created>
  <dcterms:modified xsi:type="dcterms:W3CDTF">2022-10-13T13:55:36Z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0x01010070311E572439C24A8D6D0401FCF65196</vt:lpwstr>
  </property>
</Properties>
</file>